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unta.strode\Desktop\Cenrādis\"/>
    </mc:Choice>
  </mc:AlternateContent>
  <xr:revisionPtr revIDLastSave="0" documentId="13_ncr:1_{CDF45F2E-63B9-4AAB-9346-E617343E171D}" xr6:coauthVersionLast="47" xr6:coauthVersionMax="47" xr10:uidLastSave="{00000000-0000-0000-0000-000000000000}"/>
  <bookViews>
    <workbookView xWindow="28680" yWindow="-120" windowWidth="29040" windowHeight="17520" firstSheet="13" activeTab="15" xr2:uid="{00000000-000D-0000-FFFF-FFFF00000000}"/>
  </bookViews>
  <sheets>
    <sheet name="1.1.1." sheetId="13" r:id="rId1"/>
    <sheet name="1.1.2." sheetId="14" r:id="rId2"/>
    <sheet name="1.1.3." sheetId="15" r:id="rId3"/>
    <sheet name="1.1.4." sheetId="16" r:id="rId4"/>
    <sheet name="1.1.5." sheetId="2" r:id="rId5"/>
    <sheet name="1.2.1." sheetId="17" r:id="rId6"/>
    <sheet name="1.2.2." sheetId="20" r:id="rId7"/>
    <sheet name="1.2.3." sheetId="21" r:id="rId8"/>
    <sheet name="1.2.4." sheetId="22" r:id="rId9"/>
    <sheet name="1.2.5." sheetId="23" r:id="rId10"/>
    <sheet name="1.2.6." sheetId="24" r:id="rId11"/>
    <sheet name="1.2.7." sheetId="18" r:id="rId12"/>
    <sheet name="1.2.8." sheetId="19" r:id="rId13"/>
    <sheet name="1.2.9." sheetId="3" r:id="rId14"/>
    <sheet name="1.2.10" sheetId="4" r:id="rId15"/>
    <sheet name="2.1." sheetId="25" r:id="rId16"/>
    <sheet name="2.2." sheetId="26" r:id="rId17"/>
    <sheet name="3.1." sheetId="27" r:id="rId18"/>
    <sheet name="3.2." sheetId="28" r:id="rId19"/>
    <sheet name="3.3." sheetId="30" r:id="rId20"/>
    <sheet name="3.4." sheetId="31" r:id="rId21"/>
    <sheet name="3.5." sheetId="32" r:id="rId22"/>
    <sheet name="3.6." sheetId="33" r:id="rId23"/>
    <sheet name="3.7." sheetId="34" r:id="rId24"/>
    <sheet name="3.8." sheetId="35" r:id="rId25"/>
    <sheet name="3.14" sheetId="6" r:id="rId26"/>
    <sheet name="3.15." sheetId="5" r:id="rId27"/>
    <sheet name="4.8." sheetId="7" r:id="rId28"/>
    <sheet name="5.1." sheetId="8" r:id="rId29"/>
    <sheet name="5.2." sheetId="9" r:id="rId30"/>
    <sheet name="5.3." sheetId="10" r:id="rId31"/>
    <sheet name="6.1." sheetId="11" r:id="rId32"/>
    <sheet name="6.2." sheetId="12" r:id="rId33"/>
  </sheets>
  <externalReferences>
    <externalReference r:id="rId3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5" i="23" l="1"/>
  <c r="A26" i="23"/>
  <c r="A26" i="16"/>
  <c r="A27" i="16"/>
  <c r="C27" i="6" l="1"/>
  <c r="C16" i="2" l="1"/>
  <c r="C22" i="8"/>
  <c r="C21" i="11"/>
  <c r="C21" i="7"/>
  <c r="C25" i="7"/>
  <c r="C24" i="7"/>
  <c r="C23" i="7"/>
  <c r="C26" i="7" s="1"/>
  <c r="C18" i="12"/>
  <c r="C17" i="12"/>
  <c r="C16" i="12"/>
  <c r="C20" i="11"/>
  <c r="C19" i="11"/>
  <c r="C26" i="10"/>
  <c r="C25" i="10"/>
  <c r="C24" i="10"/>
  <c r="C22" i="10"/>
  <c r="C27" i="10" s="1"/>
  <c r="C22" i="9"/>
  <c r="C26" i="9"/>
  <c r="C25" i="9"/>
  <c r="C24" i="9"/>
  <c r="C26" i="8"/>
  <c r="C25" i="8"/>
  <c r="C24" i="8"/>
  <c r="C25" i="6"/>
  <c r="C30" i="6" s="1"/>
  <c r="C23" i="5"/>
  <c r="C22" i="5"/>
  <c r="C25" i="5" s="1"/>
  <c r="C20" i="5"/>
  <c r="C19" i="12" l="1"/>
  <c r="C28" i="10"/>
  <c r="C33" i="10" s="1"/>
  <c r="C34" i="10" s="1"/>
  <c r="C27" i="9"/>
  <c r="C28" i="9" s="1"/>
  <c r="C33" i="9" s="1"/>
  <c r="C34" i="9" s="1"/>
  <c r="C27" i="8"/>
  <c r="C28" i="6"/>
  <c r="C19" i="4"/>
  <c r="C18" i="4"/>
  <c r="C17" i="4"/>
  <c r="C18" i="3"/>
  <c r="C17" i="3"/>
  <c r="C16" i="3"/>
  <c r="C15" i="2"/>
  <c r="C13" i="2"/>
  <c r="C18" i="2" s="1"/>
  <c r="C14" i="12" l="1"/>
  <c r="C20" i="12" s="1"/>
  <c r="C17" i="11"/>
  <c r="C22" i="11" s="1"/>
  <c r="C27" i="7"/>
  <c r="C32" i="7" s="1"/>
  <c r="C33" i="7" s="1"/>
  <c r="C26" i="5"/>
  <c r="C31" i="5" s="1"/>
  <c r="C32" i="5" s="1"/>
  <c r="C15" i="4"/>
  <c r="C14" i="3"/>
  <c r="C19" i="3" l="1"/>
  <c r="C20" i="3" s="1"/>
  <c r="C25" i="3" s="1"/>
  <c r="C26" i="3" s="1"/>
  <c r="C20" i="4"/>
  <c r="C21" i="4" s="1"/>
  <c r="C26" i="4" s="1"/>
  <c r="C27" i="4" s="1"/>
  <c r="C25" i="12"/>
  <c r="C26" i="12" s="1"/>
  <c r="C23" i="11"/>
  <c r="C28" i="11" s="1"/>
  <c r="C29" i="11" s="1"/>
  <c r="C28" i="8"/>
  <c r="C31" i="6"/>
  <c r="C36" i="6" s="1"/>
  <c r="C37" i="6" s="1"/>
  <c r="C33" i="8" l="1"/>
  <c r="C34" i="8" s="1"/>
  <c r="C19" i="2"/>
  <c r="C24" i="2" s="1"/>
  <c r="C25" i="2" s="1"/>
</calcChain>
</file>

<file path=xl/sharedStrings.xml><?xml version="1.0" encoding="utf-8"?>
<sst xmlns="http://schemas.openxmlformats.org/spreadsheetml/2006/main" count="1021" uniqueCount="99">
  <si>
    <t>Izdevumu klasifikācijas kods</t>
  </si>
  <si>
    <t>Izmaksu apjoms noteiktā laikposmā viena maksas pakalpojuma veida nodrošināšanai</t>
  </si>
  <si>
    <t>Tiešās izmaksas</t>
  </si>
  <si>
    <t>Valsts sociālās apdrošināšanas obligātās iemaksas</t>
  </si>
  <si>
    <t>Izdevumi par sakaru pakalpojumiem</t>
  </si>
  <si>
    <t>Izdevumi par siltumenerģiju</t>
  </si>
  <si>
    <t>Izdevumi par ūdensapgādi un kanalizāciju</t>
  </si>
  <si>
    <t>Izdevumi par elektroenerģiju</t>
  </si>
  <si>
    <t>Iekārtas, inventāra un aparatūras remonts, tehniskā apkalpošana</t>
  </si>
  <si>
    <t>Nekustamā īpašuma uzturēšana</t>
  </si>
  <si>
    <t>Apdrošināšanas izdevumi</t>
  </si>
  <si>
    <t>Informācijas tehnoloģiju pakalpojumi</t>
  </si>
  <si>
    <t>Biroja preces</t>
  </si>
  <si>
    <t>Inventārs</t>
  </si>
  <si>
    <t>Pamatlīdzekļu nolietojums</t>
  </si>
  <si>
    <t>Netiešās izmaksas</t>
  </si>
  <si>
    <t>Dažādi pakalpojumi</t>
  </si>
  <si>
    <t>Netiešās izmaksas kopā:</t>
  </si>
  <si>
    <t>Laikposms: 1 gads</t>
  </si>
  <si>
    <t>Transportlīdzekļu uzturēšana un remonts</t>
  </si>
  <si>
    <t>Iekārtu, aparatūras un inventāra īre un noma</t>
  </si>
  <si>
    <t>Iestāžu uzturēšanas materiāli un preces</t>
  </si>
  <si>
    <t>Budžeta iestāžu nekustamā īpašuma nodokļa  maksājumi</t>
  </si>
  <si>
    <t xml:space="preserve">Netiešās izmaksas kopā: </t>
  </si>
  <si>
    <t>Izdevumi par pārējiem komunālajiem pakalpojumiem</t>
  </si>
  <si>
    <t>Maksas pakalpojuma vienību skaits noteiktā laikposmā (gab.)</t>
  </si>
  <si>
    <t>Maksas pakalpojuma izcenojums (euro) (pakalpojuma izmaksas kopā, dalītas ar maksas pakalpojuma vienību skaitu noteiktā laikposmā)</t>
  </si>
  <si>
    <t>Prognozētie ieņēmumi gadā (euro) (prognozētais maksas pakalpojumu skaits gadā, reizināts ar maksas pakalpojuma izcenojumu)</t>
  </si>
  <si>
    <t>Mācību līdzekļi un materiāli</t>
  </si>
  <si>
    <t>Maksas pakalpojumu izcenojuma aprēķins</t>
  </si>
  <si>
    <t>1. Pakalpojumi izglītojamiem</t>
  </si>
  <si>
    <t>1.1. dienesta viesnīcas pakalpojumi</t>
  </si>
  <si>
    <t>1.1.5. veļas žāvētāja izmantošana (viena žāvēšanas reize)</t>
  </si>
  <si>
    <t>Atalgojums</t>
  </si>
  <si>
    <t>Rādītājs (materiāla/izejvielas nosaukums, atlīdzība un citi izmaksu veidi)</t>
  </si>
  <si>
    <t>Tiešās izmaksas kopā:</t>
  </si>
  <si>
    <t>Pakalpojuma izmaksas kopā:</t>
  </si>
  <si>
    <t>1.2. lietvedības pakalpojumi</t>
  </si>
  <si>
    <t>Izdevumi par atkritumu savākšanu, izvešanu no apdzīvotām vietām un teritorijām ārpus apdzīvotām vietām un atkritumu utilizāciju</t>
  </si>
  <si>
    <t>3. Telpu izmantošana</t>
  </si>
  <si>
    <t>4. Izglītības pakalpojumi</t>
  </si>
  <si>
    <t>5. Frizieru pakalpojumi mācību frizētavā</t>
  </si>
  <si>
    <t>Darba devēja valsts sociālās apdrošināšanas obligātās iemaksas</t>
  </si>
  <si>
    <t>6. Autotransporta pakalpojumi</t>
  </si>
  <si>
    <t>6.1. mikroautobusa noma ar autovadītāju (degvielu apmaksā klients) (viena stunda)</t>
  </si>
  <si>
    <t>6.2. piekabes noma (viena diena)</t>
  </si>
  <si>
    <t xml:space="preserve">6. Autotransporta pakalpojumi </t>
  </si>
  <si>
    <t>Rādītājs (materiāli/izejvielas nosaukums, atlīdzība un citi izmaksu veidi)</t>
  </si>
  <si>
    <t>Bruto atalgojums</t>
  </si>
  <si>
    <t>Normatīvajos aktos noteiktie veselības un fiziskās sagatavotības pārbaudes izdevumi</t>
  </si>
  <si>
    <t>Izdevumi par saņemtajiem mācību pakalpojumiem</t>
  </si>
  <si>
    <t>Pārējie remontdarbi un iestāžu uzturēšanas pakalpojumi</t>
  </si>
  <si>
    <t>Degviela</t>
  </si>
  <si>
    <t>Pārējie budžeta iestāžu pārskaitītie nodokļi un nodevas</t>
  </si>
  <si>
    <t>Tiešās izmaksas kopā</t>
  </si>
  <si>
    <t>Krājumi, materiāli, energoresursi, preces, biroja preces un inventārs, kurus neuzskaita kodā 5000</t>
  </si>
  <si>
    <t xml:space="preserve">Netiešās izmaksas kopā </t>
  </si>
  <si>
    <t>Pakalpojuma izmaksas kopā</t>
  </si>
  <si>
    <t>Saņemtās dotācijas kopā (-)</t>
  </si>
  <si>
    <r>
      <t>Laikposms:</t>
    </r>
    <r>
      <rPr>
        <sz val="11"/>
        <color theme="1"/>
        <rFont val="Calibri"/>
        <family val="2"/>
        <charset val="186"/>
        <scheme val="minor"/>
      </rPr>
      <t xml:space="preserve"> 1 gads</t>
    </r>
  </si>
  <si>
    <r>
      <t>Prognozētie ieņēmumi gadā (</t>
    </r>
    <r>
      <rPr>
        <i/>
        <sz val="11"/>
        <color rgb="FF000000"/>
        <rFont val="Calibri"/>
        <family val="2"/>
        <charset val="186"/>
        <scheme val="minor"/>
      </rPr>
      <t>euro</t>
    </r>
    <r>
      <rPr>
        <sz val="11"/>
        <color rgb="FF000000"/>
        <rFont val="Calibri"/>
        <family val="2"/>
        <charset val="186"/>
        <scheme val="minor"/>
      </rPr>
      <t>) (prognozētais maksas pakalpojumu skaits gadā, reizināts ar maksas pakalpojuma izcenojumu)</t>
    </r>
  </si>
  <si>
    <t>Netiešās izmaksas kopā</t>
  </si>
  <si>
    <t>Rādītājs (materiāli/ izejvielas nosaukums, atlīdzība un citi izmaksu veidi)</t>
  </si>
  <si>
    <t>Izmaksu apjoms noteiktā laikposmā viena maksas pakalpojuma nodrošināšanai</t>
  </si>
  <si>
    <t>Izdevumi par atkritumu savākšanu, izvešanu no apdzīvotām vietām un teritorijām ārpus apdzīvotām vietām un atkritumu</t>
  </si>
  <si>
    <t>Pārējie remontdarbu un iestāžu uzturēšanas pakalpojumi</t>
  </si>
  <si>
    <t xml:space="preserve">Izmaksu apjoms noteiktā laikposmā viena maksas pakalpojuma veida nodrošināšanai </t>
  </si>
  <si>
    <r>
      <t>Laikposms:</t>
    </r>
    <r>
      <rPr>
        <sz val="11"/>
        <color theme="1"/>
        <rFont val="Calibri"/>
        <family val="2"/>
        <charset val="186"/>
        <scheme val="minor"/>
      </rPr>
      <t xml:space="preserve"> 1 gads</t>
    </r>
  </si>
  <si>
    <t>2. Dienesta viesnīcas pakalpojumi citām personām</t>
  </si>
  <si>
    <t>1.1.1. dienesta viesnīcas maksa (viena gultas vieta mēnesī)</t>
  </si>
  <si>
    <t>1.1.2. dienesta viesnīcas maksa citu  izglītības iestāžu izglītojamiem (viena gultas vieta diennaktī)</t>
  </si>
  <si>
    <t>1.1.3 .dienesta viesnīcas maksa citu izglītības iestāžu izglītojamiem (viena gultas vieta mēnesī)</t>
  </si>
  <si>
    <t>1.1.4. veļas mašīnas izmantošana (viena mazgāšanas reize)</t>
  </si>
  <si>
    <t>1.2.1. kopēšana (A4 formāts) (viena lapa)</t>
  </si>
  <si>
    <t>1.2.2. kopēšana (A3 formāts) (viena lapa)</t>
  </si>
  <si>
    <t>1.2.3. izdrukāšana (viena lapa)</t>
  </si>
  <si>
    <t>1.2.4. laminēšana (viena vienība)</t>
  </si>
  <si>
    <t xml:space="preserve">1.2.9. skenēšana (viena lapa) </t>
  </si>
  <si>
    <t>1.2.7. izziņu izsniegšana izglītojamiem (viena vienība)</t>
  </si>
  <si>
    <t>1.2.8. garderobes numuriņa dublikāta izgatavošana (viena vienība)</t>
  </si>
  <si>
    <t>1.2.10. kopēšana, izdrukāšana (krāsu, A4 formāts) (viena lapa)</t>
  </si>
  <si>
    <t>1.2.5. arhīva dokumenta sagatavošana un izsniegšana (viena vienība)</t>
  </si>
  <si>
    <t>1.2.6. izglītības dokumenta ar pielikumiem dublikāta sagatavošana un izsniegšana (viena vienība)</t>
  </si>
  <si>
    <t>2.1. dienesta viesnīcas maksa (viena gultas vieta diennaktī)</t>
  </si>
  <si>
    <t>2.2. dienesta viesnīcas maksa (viena gultas vieta mēnesī)</t>
  </si>
  <si>
    <t>3.2. sporta zāles (630.60 m2) izmantošana (Strādnieku ielā 16, Daugavpilī) (viena stunda)</t>
  </si>
  <si>
    <t>3.1. sporta zāles (421.30 m2) izmantošana (Mendeļejeva ielā 1, Daugavpilī) (viena stunda)</t>
  </si>
  <si>
    <t>3.3. trenažieru zāles (280.70 m2) izmantošana (Strādnieku ielā 16, Daugavpilī) (viena stunda)</t>
  </si>
  <si>
    <t>3.4. aktu zāles (269.20 m2) izmantošana (Strādnieku ielā 16, Daugavpilī) (viena stunda)</t>
  </si>
  <si>
    <t>3.5. aktu zāles (235.10 m2) izmantošana (Mendeļejeva ielā 1, Daugavpilī) (viena stunda)</t>
  </si>
  <si>
    <t>3.6. ēdnīcas telpas izmantošana (194.00 m2) izmantošana (Mendeļejeva ielā 1, Daugavpilī) (viena stunda)</t>
  </si>
  <si>
    <t>3.7. mācību kabineta (līdz 70 m2) izmantošana (viena stunda)</t>
  </si>
  <si>
    <t>3.8. datorklases izmantošana (ar 25 darba vietām)  (viena stunda)</t>
  </si>
  <si>
    <r>
      <t>3.14. aktu zāles (269,20 m</t>
    </r>
    <r>
      <rPr>
        <vertAlign val="super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) izmantošana ar audio un video aprīkojumu (Strādnieku ielā 16, Daugavpilī) (viena stunda)</t>
    </r>
  </si>
  <si>
    <t>3.15. dušas izmantošana sporta zālē (vienam cilvēkam) (viena reize)</t>
  </si>
  <si>
    <t>4.8. profesionālās kvalifikācijas atkārtots vai ārpuskārtas eksāmens2 (viens pārbaudījums vienam izglītojamam)</t>
  </si>
  <si>
    <t>5.1. Frizūru veidošana, matu mazgāšana, matu tonēšana, matu un matu šķipsnu krāsošana,  ķīmiski ilgviļņi (īsi mati) (viena persona)</t>
  </si>
  <si>
    <t>5.2. Frizūru veidošana, matu mazgāšana, matu tonēšana, matu un matu šķipsnu krāsošana,  ķīmiski ilgviļņi (vidēji mati) (viena persona)</t>
  </si>
  <si>
    <t>5.3. Frizūru veidošana, matu mazgāšana, matu tonēšana, matu un matu šķipsnu krāsošana,  ķīmiski ilgviļņi (gari mati) (viena persona)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</si>
</sst>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i/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justify" vertical="center" wrapText="1"/>
    </xf>
    <xf numFmtId="2" fontId="1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2" fontId="0" fillId="0" borderId="0" xfId="0" applyNumberFormat="1" applyFont="1" applyFill="1" applyBorder="1" applyAlignment="1">
      <alignment horizontal="right" vertical="center" wrapText="1"/>
    </xf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right" vertical="center" wrapText="1"/>
    </xf>
    <xf numFmtId="49" fontId="0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/>
    </xf>
    <xf numFmtId="1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 applyFont="1"/>
    <xf numFmtId="0" fontId="0" fillId="0" borderId="0" xfId="0" applyFont="1" applyAlignment="1">
      <alignment vertical="center"/>
    </xf>
    <xf numFmtId="1" fontId="0" fillId="0" borderId="0" xfId="0" applyNumberFormat="1" applyFont="1" applyAlignment="1">
      <alignment horizontal="right" vertical="center"/>
    </xf>
    <xf numFmtId="2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top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2" fontId="0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2" fontId="1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Font="1" applyBorder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2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2" fontId="0" fillId="0" borderId="0" xfId="0" applyNumberFormat="1" applyBorder="1" applyAlignment="1">
      <alignment horizontal="right" vertical="center" wrapText="1"/>
    </xf>
    <xf numFmtId="2" fontId="0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horizontal="right" vertical="center" wrapText="1"/>
    </xf>
    <xf numFmtId="0" fontId="0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vertical="top" wrapText="1"/>
    </xf>
  </cellXfs>
  <cellStyles count="2">
    <cellStyle name="Komats 2" xfId="1" xr:uid="{80D8FB8B-B278-40FF-B692-E89E3676B064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microsoft.com/office/2017/10/relationships/person" Target="persons/perso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unta.strode\Downloads\Izcenojuma%20apr&#275;&#311;ins(1)%20(2).xlsx" TargetMode="External"/><Relationship Id="rId1" Type="http://schemas.openxmlformats.org/officeDocument/2006/relationships/externalLinkPath" Target="/Users/gunta.strode/Downloads/Izcenojuma%20apr&#275;&#311;ins(1)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1.1"/>
      <sheetName val="1.1.2"/>
      <sheetName val="1.2.1"/>
      <sheetName val="1.2.2"/>
      <sheetName val="1.2.3"/>
      <sheetName val="1.2.4"/>
      <sheetName val="1.2.5"/>
      <sheetName val="1.2.6"/>
      <sheetName val="2.1."/>
      <sheetName val="2.2."/>
      <sheetName val="2.3.1."/>
      <sheetName val="2.3.2."/>
      <sheetName val="3.1."/>
      <sheetName val="3.2."/>
      <sheetName val="3.3."/>
      <sheetName val="4.1"/>
      <sheetName val="4.2"/>
      <sheetName val="4.3"/>
      <sheetName val="4.4"/>
      <sheetName val="4.5"/>
      <sheetName val="4.6"/>
      <sheetName val="4.7"/>
      <sheetName val="4.8"/>
      <sheetName val="4.9"/>
      <sheetName val="4.10"/>
      <sheetName val="4.11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5.10"/>
      <sheetName val="5.11.1"/>
      <sheetName val="5.11.2"/>
      <sheetName val="5.11.3"/>
      <sheetName val="5.11.4"/>
      <sheetName val="5.11.5"/>
      <sheetName val="Lap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6">
          <cell r="A26" t="str">
            <v>Maksas pakalpojuma vienību skaits noteiktā laikposmā (gab.)</v>
          </cell>
        </row>
        <row r="27">
          <cell r="A27" t="str">
            <v>Maksas pakalpojuma izcenojums (euro) (pakalpojuma izmaksas kopā, dalītas ar maksas pakalpojuma vienību skaitu noteiktā laikposmā)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6D6F-9E84-433C-B6D1-16F729C1F763}">
  <dimension ref="A1:D45"/>
  <sheetViews>
    <sheetView topLeftCell="A19" workbookViewId="0">
      <selection activeCell="L37" sqref="L37"/>
    </sheetView>
  </sheetViews>
  <sheetFormatPr defaultRowHeight="15" x14ac:dyDescent="0.25"/>
  <cols>
    <col min="1" max="1" width="11.85546875" style="42" customWidth="1"/>
    <col min="2" max="2" width="53.5703125" style="42" customWidth="1"/>
    <col min="3" max="3" width="18" style="42" customWidth="1"/>
    <col min="4" max="16384" width="9.140625" style="42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43"/>
    </row>
    <row r="4" spans="1:3" ht="15" customHeight="1" x14ac:dyDescent="0.25">
      <c r="A4" s="6" t="s">
        <v>31</v>
      </c>
      <c r="B4" s="43"/>
    </row>
    <row r="5" spans="1:3" ht="15" customHeight="1" x14ac:dyDescent="0.25">
      <c r="A5" s="44" t="s">
        <v>69</v>
      </c>
      <c r="B5" s="43"/>
    </row>
    <row r="6" spans="1:3" ht="15" customHeight="1" x14ac:dyDescent="0.25">
      <c r="A6" s="44"/>
      <c r="B6" s="43"/>
    </row>
    <row r="7" spans="1:3" ht="90" x14ac:dyDescent="0.25">
      <c r="A7" s="49" t="s">
        <v>0</v>
      </c>
      <c r="B7" s="49" t="s">
        <v>47</v>
      </c>
      <c r="C7" s="49" t="s">
        <v>1</v>
      </c>
    </row>
    <row r="8" spans="1:3" x14ac:dyDescent="0.25">
      <c r="A8" s="50"/>
      <c r="B8" s="51" t="s">
        <v>2</v>
      </c>
      <c r="C8" s="49"/>
    </row>
    <row r="9" spans="1:3" x14ac:dyDescent="0.25">
      <c r="A9" s="49">
        <v>1100</v>
      </c>
      <c r="B9" s="51" t="s">
        <v>48</v>
      </c>
      <c r="C9" s="59">
        <v>76603.350000000006</v>
      </c>
    </row>
    <row r="10" spans="1:3" x14ac:dyDescent="0.25">
      <c r="A10" s="49">
        <v>1210</v>
      </c>
      <c r="B10" s="51" t="s">
        <v>3</v>
      </c>
      <c r="C10" s="59">
        <v>18070.73</v>
      </c>
    </row>
    <row r="11" spans="1:3" x14ac:dyDescent="0.25">
      <c r="A11" s="49">
        <v>2210</v>
      </c>
      <c r="B11" s="51" t="s">
        <v>4</v>
      </c>
      <c r="C11" s="59">
        <v>212.85</v>
      </c>
    </row>
    <row r="12" spans="1:3" x14ac:dyDescent="0.25">
      <c r="A12" s="49">
        <v>2221</v>
      </c>
      <c r="B12" s="51" t="s">
        <v>5</v>
      </c>
      <c r="C12" s="59">
        <v>32609.51</v>
      </c>
    </row>
    <row r="13" spans="1:3" x14ac:dyDescent="0.25">
      <c r="A13" s="49">
        <v>2222</v>
      </c>
      <c r="B13" s="51" t="s">
        <v>6</v>
      </c>
      <c r="C13" s="59">
        <v>3334.86</v>
      </c>
    </row>
    <row r="14" spans="1:3" x14ac:dyDescent="0.25">
      <c r="A14" s="49">
        <v>2223</v>
      </c>
      <c r="B14" s="51" t="s">
        <v>7</v>
      </c>
      <c r="C14" s="59">
        <v>10867.55</v>
      </c>
    </row>
    <row r="15" spans="1:3" ht="45" x14ac:dyDescent="0.25">
      <c r="A15" s="49">
        <v>2224</v>
      </c>
      <c r="B15" s="51" t="s">
        <v>38</v>
      </c>
      <c r="C15" s="59">
        <v>761.73</v>
      </c>
    </row>
    <row r="16" spans="1:3" ht="30" x14ac:dyDescent="0.25">
      <c r="A16" s="49">
        <v>2234</v>
      </c>
      <c r="B16" s="51" t="s">
        <v>49</v>
      </c>
      <c r="C16" s="59">
        <v>119.15</v>
      </c>
    </row>
    <row r="17" spans="1:3" x14ac:dyDescent="0.25">
      <c r="A17" s="49">
        <v>2235</v>
      </c>
      <c r="B17" s="51" t="s">
        <v>50</v>
      </c>
      <c r="C17" s="59">
        <v>148.06</v>
      </c>
    </row>
    <row r="18" spans="1:3" ht="30" x14ac:dyDescent="0.25">
      <c r="A18" s="49">
        <v>2243</v>
      </c>
      <c r="B18" s="51" t="s">
        <v>8</v>
      </c>
      <c r="C18" s="59">
        <v>5302.62</v>
      </c>
    </row>
    <row r="19" spans="1:3" x14ac:dyDescent="0.25">
      <c r="A19" s="49">
        <v>2242</v>
      </c>
      <c r="B19" s="51" t="s">
        <v>19</v>
      </c>
      <c r="C19" s="59">
        <v>757.5</v>
      </c>
    </row>
    <row r="20" spans="1:3" x14ac:dyDescent="0.25">
      <c r="A20" s="49">
        <v>2244</v>
      </c>
      <c r="B20" s="51" t="s">
        <v>9</v>
      </c>
      <c r="C20" s="59">
        <v>2692.75</v>
      </c>
    </row>
    <row r="21" spans="1:3" x14ac:dyDescent="0.25">
      <c r="A21" s="49">
        <v>2247</v>
      </c>
      <c r="B21" s="51" t="s">
        <v>10</v>
      </c>
      <c r="C21" s="59">
        <v>97.57</v>
      </c>
    </row>
    <row r="22" spans="1:3" x14ac:dyDescent="0.25">
      <c r="A22" s="49">
        <v>2249</v>
      </c>
      <c r="B22" s="51" t="s">
        <v>51</v>
      </c>
      <c r="C22" s="59">
        <v>3933.68</v>
      </c>
    </row>
    <row r="23" spans="1:3" x14ac:dyDescent="0.25">
      <c r="A23" s="49">
        <v>2264</v>
      </c>
      <c r="B23" s="51" t="s">
        <v>20</v>
      </c>
      <c r="C23" s="59">
        <v>1244.74</v>
      </c>
    </row>
    <row r="24" spans="1:3" x14ac:dyDescent="0.25">
      <c r="A24" s="49">
        <v>2312</v>
      </c>
      <c r="B24" s="51" t="s">
        <v>13</v>
      </c>
      <c r="C24" s="59">
        <v>31.18</v>
      </c>
    </row>
    <row r="25" spans="1:3" x14ac:dyDescent="0.25">
      <c r="A25" s="49">
        <v>2322</v>
      </c>
      <c r="B25" s="51" t="s">
        <v>52</v>
      </c>
      <c r="C25" s="59">
        <v>148.76</v>
      </c>
    </row>
    <row r="26" spans="1:3" x14ac:dyDescent="0.25">
      <c r="A26" s="49">
        <v>2350</v>
      </c>
      <c r="B26" s="53" t="s">
        <v>21</v>
      </c>
      <c r="C26" s="59">
        <v>1736.61</v>
      </c>
    </row>
    <row r="27" spans="1:3" x14ac:dyDescent="0.25">
      <c r="A27" s="49">
        <v>2513</v>
      </c>
      <c r="B27" s="53" t="s">
        <v>22</v>
      </c>
      <c r="C27" s="60">
        <v>114.08</v>
      </c>
    </row>
    <row r="28" spans="1:3" x14ac:dyDescent="0.25">
      <c r="A28" s="49">
        <v>2519</v>
      </c>
      <c r="B28" s="53" t="s">
        <v>53</v>
      </c>
      <c r="C28" s="60">
        <v>13.86</v>
      </c>
    </row>
    <row r="29" spans="1:3" x14ac:dyDescent="0.25">
      <c r="A29" s="49">
        <v>5200</v>
      </c>
      <c r="B29" s="53" t="s">
        <v>14</v>
      </c>
      <c r="C29" s="59">
        <v>5220.3500000000004</v>
      </c>
    </row>
    <row r="30" spans="1:3" x14ac:dyDescent="0.25">
      <c r="A30" s="49"/>
      <c r="B30" s="51" t="s">
        <v>54</v>
      </c>
      <c r="C30" s="59">
        <v>164021.49</v>
      </c>
    </row>
    <row r="31" spans="1:3" x14ac:dyDescent="0.25">
      <c r="A31" s="49"/>
      <c r="B31" s="51" t="s">
        <v>15</v>
      </c>
      <c r="C31" s="59"/>
    </row>
    <row r="32" spans="1:3" x14ac:dyDescent="0.25">
      <c r="A32" s="49">
        <v>1100</v>
      </c>
      <c r="B32" s="51" t="s">
        <v>48</v>
      </c>
      <c r="C32" s="59">
        <v>5362.24</v>
      </c>
    </row>
    <row r="33" spans="1:4" x14ac:dyDescent="0.25">
      <c r="A33" s="49">
        <v>1210</v>
      </c>
      <c r="B33" s="51" t="s">
        <v>3</v>
      </c>
      <c r="C33" s="59">
        <v>1264.95</v>
      </c>
    </row>
    <row r="34" spans="1:4" x14ac:dyDescent="0.25">
      <c r="A34" s="49">
        <v>2230</v>
      </c>
      <c r="B34" s="51" t="s">
        <v>16</v>
      </c>
      <c r="C34" s="59">
        <v>2407.5300000000002</v>
      </c>
    </row>
    <row r="35" spans="1:4" ht="30" x14ac:dyDescent="0.25">
      <c r="A35" s="49">
        <v>2300</v>
      </c>
      <c r="B35" s="51" t="s">
        <v>55</v>
      </c>
      <c r="C35" s="59">
        <v>2446.79</v>
      </c>
    </row>
    <row r="36" spans="1:4" x14ac:dyDescent="0.25">
      <c r="A36" s="51"/>
      <c r="B36" s="51" t="s">
        <v>56</v>
      </c>
      <c r="C36" s="59">
        <v>11481.51</v>
      </c>
    </row>
    <row r="37" spans="1:4" x14ac:dyDescent="0.25">
      <c r="A37" s="49"/>
      <c r="B37" s="55" t="s">
        <v>57</v>
      </c>
      <c r="C37" s="52">
        <v>175503</v>
      </c>
    </row>
    <row r="38" spans="1:4" x14ac:dyDescent="0.25">
      <c r="A38" s="49"/>
      <c r="B38" s="55" t="s">
        <v>58</v>
      </c>
      <c r="C38" s="52">
        <v>154083</v>
      </c>
    </row>
    <row r="39" spans="1:4" x14ac:dyDescent="0.25">
      <c r="A39" s="49"/>
      <c r="B39" s="55" t="s">
        <v>57</v>
      </c>
      <c r="C39" s="52">
        <v>21420</v>
      </c>
    </row>
    <row r="41" spans="1:4" x14ac:dyDescent="0.25">
      <c r="A41" s="45" t="s">
        <v>18</v>
      </c>
    </row>
    <row r="43" spans="1:4" ht="20.25" customHeight="1" x14ac:dyDescent="0.25">
      <c r="A43" s="87" t="s">
        <v>25</v>
      </c>
      <c r="B43" s="87"/>
      <c r="C43" s="33">
        <v>1428</v>
      </c>
      <c r="D43" s="34"/>
    </row>
    <row r="44" spans="1:4" ht="29.25" customHeight="1" x14ac:dyDescent="0.25">
      <c r="A44" s="87" t="s">
        <v>26</v>
      </c>
      <c r="B44" s="87"/>
      <c r="C44" s="83">
        <v>15</v>
      </c>
      <c r="D44" s="46"/>
    </row>
    <row r="45" spans="1:4" ht="33" customHeight="1" x14ac:dyDescent="0.25">
      <c r="A45" s="85" t="s">
        <v>60</v>
      </c>
      <c r="B45" s="86"/>
      <c r="C45" s="47">
        <v>21420</v>
      </c>
    </row>
  </sheetData>
  <mergeCells count="4">
    <mergeCell ref="A1:C1"/>
    <mergeCell ref="A45:B45"/>
    <mergeCell ref="A44:B44"/>
    <mergeCell ref="A43:B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B36A6-E54D-4AB4-A707-D98429015776}">
  <dimension ref="A1:D43"/>
  <sheetViews>
    <sheetView topLeftCell="A19" workbookViewId="0">
      <selection activeCell="F49" sqref="F49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s="42" customFormat="1" ht="18.75" customHeight="1" x14ac:dyDescent="0.25">
      <c r="A1" s="84" t="s">
        <v>29</v>
      </c>
      <c r="B1" s="84"/>
      <c r="C1" s="84"/>
    </row>
    <row r="2" spans="1:3" s="42" customFormat="1" x14ac:dyDescent="0.25">
      <c r="A2" s="4"/>
      <c r="B2" s="4"/>
      <c r="C2" s="4"/>
    </row>
    <row r="3" spans="1:3" s="42" customFormat="1" x14ac:dyDescent="0.25">
      <c r="A3" s="20" t="s">
        <v>30</v>
      </c>
      <c r="B3" s="43"/>
    </row>
    <row r="4" spans="1:3" s="42" customFormat="1" x14ac:dyDescent="0.25">
      <c r="A4" s="6" t="s">
        <v>31</v>
      </c>
      <c r="B4" s="43"/>
    </row>
    <row r="5" spans="1:3" ht="32.25" customHeight="1" x14ac:dyDescent="0.25">
      <c r="A5" s="88" t="s">
        <v>70</v>
      </c>
      <c r="B5" s="89"/>
      <c r="C5" s="89"/>
    </row>
    <row r="6" spans="1:3" ht="15" customHeight="1" x14ac:dyDescent="0.25">
      <c r="A6" s="48"/>
      <c r="B6" s="57"/>
      <c r="C6" s="58"/>
    </row>
    <row r="7" spans="1:3" ht="77.25" customHeight="1" x14ac:dyDescent="0.25">
      <c r="A7" s="49" t="s">
        <v>0</v>
      </c>
      <c r="B7" s="49" t="s">
        <v>47</v>
      </c>
      <c r="C7" s="49" t="s">
        <v>1</v>
      </c>
    </row>
    <row r="8" spans="1:3" x14ac:dyDescent="0.25">
      <c r="A8" s="50"/>
      <c r="B8" s="51" t="s">
        <v>2</v>
      </c>
      <c r="C8" s="49"/>
    </row>
    <row r="9" spans="1:3" x14ac:dyDescent="0.25">
      <c r="A9" s="49">
        <v>1100</v>
      </c>
      <c r="B9" s="51" t="s">
        <v>48</v>
      </c>
      <c r="C9" s="52">
        <v>523.78</v>
      </c>
    </row>
    <row r="10" spans="1:3" x14ac:dyDescent="0.25">
      <c r="A10" s="49">
        <v>1210</v>
      </c>
      <c r="B10" s="51" t="s">
        <v>3</v>
      </c>
      <c r="C10" s="52">
        <v>123.56</v>
      </c>
    </row>
    <row r="11" spans="1:3" x14ac:dyDescent="0.25">
      <c r="A11" s="49">
        <v>2210</v>
      </c>
      <c r="B11" s="51" t="s">
        <v>4</v>
      </c>
      <c r="C11" s="52">
        <v>1.46</v>
      </c>
    </row>
    <row r="12" spans="1:3" x14ac:dyDescent="0.25">
      <c r="A12" s="49">
        <v>2221</v>
      </c>
      <c r="B12" s="51" t="s">
        <v>5</v>
      </c>
      <c r="C12" s="52">
        <v>222.97</v>
      </c>
    </row>
    <row r="13" spans="1:3" x14ac:dyDescent="0.25">
      <c r="A13" s="49">
        <v>2222</v>
      </c>
      <c r="B13" s="51" t="s">
        <v>6</v>
      </c>
      <c r="C13" s="52">
        <v>22.8</v>
      </c>
    </row>
    <row r="14" spans="1:3" x14ac:dyDescent="0.25">
      <c r="A14" s="49">
        <v>2223</v>
      </c>
      <c r="B14" s="51" t="s">
        <v>7</v>
      </c>
      <c r="C14" s="52">
        <v>74.31</v>
      </c>
    </row>
    <row r="15" spans="1:3" ht="45" x14ac:dyDescent="0.25">
      <c r="A15" s="49">
        <v>2224</v>
      </c>
      <c r="B15" s="51" t="s">
        <v>38</v>
      </c>
      <c r="C15" s="52">
        <v>5.21</v>
      </c>
    </row>
    <row r="16" spans="1:3" ht="30" x14ac:dyDescent="0.25">
      <c r="A16" s="49">
        <v>2234</v>
      </c>
      <c r="B16" s="51" t="s">
        <v>49</v>
      </c>
      <c r="C16" s="52">
        <v>0.81</v>
      </c>
    </row>
    <row r="17" spans="1:3" x14ac:dyDescent="0.25">
      <c r="A17" s="49">
        <v>2235</v>
      </c>
      <c r="B17" s="51" t="s">
        <v>50</v>
      </c>
      <c r="C17" s="52">
        <v>1.01</v>
      </c>
    </row>
    <row r="18" spans="1:3" x14ac:dyDescent="0.25">
      <c r="A18" s="49">
        <v>2242</v>
      </c>
      <c r="B18" s="51" t="s">
        <v>19</v>
      </c>
      <c r="C18" s="52">
        <v>5.18</v>
      </c>
    </row>
    <row r="19" spans="1:3" ht="30" x14ac:dyDescent="0.25">
      <c r="A19" s="49">
        <v>2243</v>
      </c>
      <c r="B19" s="51" t="s">
        <v>8</v>
      </c>
      <c r="C19" s="52">
        <v>36.26</v>
      </c>
    </row>
    <row r="20" spans="1:3" x14ac:dyDescent="0.25">
      <c r="A20" s="49">
        <v>2244</v>
      </c>
      <c r="B20" s="51" t="s">
        <v>9</v>
      </c>
      <c r="C20" s="52">
        <v>18.41</v>
      </c>
    </row>
    <row r="21" spans="1:3" x14ac:dyDescent="0.25">
      <c r="A21" s="49">
        <v>2247</v>
      </c>
      <c r="B21" s="51" t="s">
        <v>10</v>
      </c>
      <c r="C21" s="52">
        <v>0.67</v>
      </c>
    </row>
    <row r="22" spans="1:3" x14ac:dyDescent="0.25">
      <c r="A22" s="49">
        <v>2249</v>
      </c>
      <c r="B22" s="51" t="s">
        <v>51</v>
      </c>
      <c r="C22" s="52">
        <v>26.9</v>
      </c>
    </row>
    <row r="23" spans="1:3" x14ac:dyDescent="0.25">
      <c r="A23" s="49">
        <v>2264</v>
      </c>
      <c r="B23" s="51" t="s">
        <v>20</v>
      </c>
      <c r="C23" s="52">
        <v>8.51</v>
      </c>
    </row>
    <row r="24" spans="1:3" x14ac:dyDescent="0.25">
      <c r="A24" s="49">
        <v>2312</v>
      </c>
      <c r="B24" s="51" t="s">
        <v>13</v>
      </c>
      <c r="C24" s="52">
        <v>0.21</v>
      </c>
    </row>
    <row r="25" spans="1:3" x14ac:dyDescent="0.25">
      <c r="A25" s="49">
        <v>2322</v>
      </c>
      <c r="B25" s="51" t="s">
        <v>52</v>
      </c>
      <c r="C25" s="52">
        <v>1.02</v>
      </c>
    </row>
    <row r="26" spans="1:3" x14ac:dyDescent="0.25">
      <c r="A26" s="49">
        <v>2350</v>
      </c>
      <c r="B26" s="53" t="s">
        <v>21</v>
      </c>
      <c r="C26" s="52">
        <v>11.87</v>
      </c>
    </row>
    <row r="27" spans="1:3" x14ac:dyDescent="0.25">
      <c r="A27" s="49">
        <v>2513</v>
      </c>
      <c r="B27" s="53" t="s">
        <v>22</v>
      </c>
      <c r="C27" s="54">
        <v>0.78</v>
      </c>
    </row>
    <row r="28" spans="1:3" x14ac:dyDescent="0.25">
      <c r="A28" s="49">
        <v>2519</v>
      </c>
      <c r="B28" s="53" t="s">
        <v>53</v>
      </c>
      <c r="C28" s="54">
        <v>0.09</v>
      </c>
    </row>
    <row r="29" spans="1:3" x14ac:dyDescent="0.25">
      <c r="A29" s="49">
        <v>5200</v>
      </c>
      <c r="B29" s="53" t="s">
        <v>14</v>
      </c>
      <c r="C29" s="52">
        <v>35.69</v>
      </c>
    </row>
    <row r="30" spans="1:3" x14ac:dyDescent="0.25">
      <c r="A30" s="49"/>
      <c r="B30" s="51" t="s">
        <v>54</v>
      </c>
      <c r="C30" s="52">
        <v>1121.5</v>
      </c>
    </row>
    <row r="31" spans="1:3" x14ac:dyDescent="0.25">
      <c r="A31" s="49"/>
      <c r="B31" s="51" t="s">
        <v>15</v>
      </c>
      <c r="C31" s="52"/>
    </row>
    <row r="32" spans="1:3" x14ac:dyDescent="0.25">
      <c r="A32" s="49">
        <v>1100</v>
      </c>
      <c r="B32" s="51" t="s">
        <v>48</v>
      </c>
      <c r="C32" s="52">
        <v>36.659999999999997</v>
      </c>
    </row>
    <row r="33" spans="1:4" x14ac:dyDescent="0.25">
      <c r="A33" s="49">
        <v>1210</v>
      </c>
      <c r="B33" s="51" t="s">
        <v>3</v>
      </c>
      <c r="C33" s="52">
        <v>8.65</v>
      </c>
    </row>
    <row r="34" spans="1:4" x14ac:dyDescent="0.25">
      <c r="A34" s="49">
        <v>2230</v>
      </c>
      <c r="B34" s="51" t="s">
        <v>16</v>
      </c>
      <c r="C34" s="52">
        <v>16.46</v>
      </c>
    </row>
    <row r="35" spans="1:4" ht="30" x14ac:dyDescent="0.25">
      <c r="A35" s="49">
        <v>2300</v>
      </c>
      <c r="B35" s="51" t="s">
        <v>55</v>
      </c>
      <c r="C35" s="52">
        <v>16.73</v>
      </c>
    </row>
    <row r="36" spans="1:4" x14ac:dyDescent="0.25">
      <c r="A36" s="51"/>
      <c r="B36" s="51" t="s">
        <v>61</v>
      </c>
      <c r="C36" s="52">
        <v>78.5</v>
      </c>
    </row>
    <row r="37" spans="1:4" x14ac:dyDescent="0.25">
      <c r="A37" s="49"/>
      <c r="B37" s="55" t="s">
        <v>57</v>
      </c>
      <c r="C37" s="52">
        <v>1200</v>
      </c>
    </row>
    <row r="38" spans="1:4" x14ac:dyDescent="0.25">
      <c r="A38" s="42"/>
      <c r="B38" s="42"/>
      <c r="C38" s="42"/>
    </row>
    <row r="39" spans="1:4" x14ac:dyDescent="0.25">
      <c r="A39" s="45" t="s">
        <v>18</v>
      </c>
      <c r="B39" s="42"/>
      <c r="C39" s="42"/>
    </row>
    <row r="40" spans="1:4" x14ac:dyDescent="0.25">
      <c r="A40" s="42"/>
      <c r="B40" s="42"/>
      <c r="C40" s="42"/>
    </row>
    <row r="41" spans="1:4" ht="17.25" customHeight="1" x14ac:dyDescent="0.25">
      <c r="A41" s="87" t="s">
        <v>25</v>
      </c>
      <c r="B41" s="87"/>
      <c r="C41" s="33">
        <v>240</v>
      </c>
      <c r="D41" s="34"/>
    </row>
    <row r="42" spans="1:4" ht="30" customHeight="1" x14ac:dyDescent="0.25">
      <c r="A42" s="87" t="s">
        <v>26</v>
      </c>
      <c r="B42" s="87"/>
      <c r="C42" s="34">
        <v>5</v>
      </c>
      <c r="D42" s="33"/>
    </row>
    <row r="43" spans="1:4" ht="34.5" customHeight="1" x14ac:dyDescent="0.25">
      <c r="A43" s="85" t="s">
        <v>60</v>
      </c>
      <c r="B43" s="86"/>
      <c r="C43" s="34">
        <v>1200</v>
      </c>
    </row>
  </sheetData>
  <mergeCells count="5">
    <mergeCell ref="A1:C1"/>
    <mergeCell ref="A5:C5"/>
    <mergeCell ref="A42:B42"/>
    <mergeCell ref="A43:B43"/>
    <mergeCell ref="A41:B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787B8-34CA-49D1-991E-B8ADB8A555DE}">
  <dimension ref="A1:D43"/>
  <sheetViews>
    <sheetView topLeftCell="A16" workbookViewId="0">
      <selection activeCell="K43" sqref="K43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43"/>
      <c r="C3" s="42"/>
    </row>
    <row r="4" spans="1:3" ht="15" customHeight="1" x14ac:dyDescent="0.25">
      <c r="A4" s="6" t="s">
        <v>31</v>
      </c>
      <c r="B4" s="43"/>
      <c r="C4" s="42"/>
    </row>
    <row r="5" spans="1:3" ht="31.5" customHeight="1" x14ac:dyDescent="0.25">
      <c r="A5" s="88" t="s">
        <v>71</v>
      </c>
      <c r="B5" s="90"/>
      <c r="C5" s="90"/>
    </row>
    <row r="6" spans="1:3" ht="17.25" customHeight="1" x14ac:dyDescent="0.25">
      <c r="A6" s="48"/>
      <c r="B6" s="56"/>
      <c r="C6" s="56"/>
    </row>
    <row r="7" spans="1:3" ht="75" customHeight="1" x14ac:dyDescent="0.25">
      <c r="A7" s="49" t="s">
        <v>0</v>
      </c>
      <c r="B7" s="49" t="s">
        <v>47</v>
      </c>
      <c r="C7" s="49" t="s">
        <v>1</v>
      </c>
    </row>
    <row r="8" spans="1:3" x14ac:dyDescent="0.25">
      <c r="A8" s="50"/>
      <c r="B8" s="51" t="s">
        <v>2</v>
      </c>
      <c r="C8" s="49"/>
    </row>
    <row r="9" spans="1:3" x14ac:dyDescent="0.25">
      <c r="A9" s="49">
        <v>1100</v>
      </c>
      <c r="B9" s="51" t="s">
        <v>48</v>
      </c>
      <c r="C9" s="52">
        <v>523.78</v>
      </c>
    </row>
    <row r="10" spans="1:3" x14ac:dyDescent="0.25">
      <c r="A10" s="49">
        <v>1210</v>
      </c>
      <c r="B10" s="51" t="s">
        <v>3</v>
      </c>
      <c r="C10" s="52">
        <v>123.56</v>
      </c>
    </row>
    <row r="11" spans="1:3" x14ac:dyDescent="0.25">
      <c r="A11" s="49">
        <v>2210</v>
      </c>
      <c r="B11" s="51" t="s">
        <v>4</v>
      </c>
      <c r="C11" s="52">
        <v>1.46</v>
      </c>
    </row>
    <row r="12" spans="1:3" x14ac:dyDescent="0.25">
      <c r="A12" s="49">
        <v>2221</v>
      </c>
      <c r="B12" s="51" t="s">
        <v>5</v>
      </c>
      <c r="C12" s="52">
        <v>222.97</v>
      </c>
    </row>
    <row r="13" spans="1:3" x14ac:dyDescent="0.25">
      <c r="A13" s="49">
        <v>2222</v>
      </c>
      <c r="B13" s="51" t="s">
        <v>6</v>
      </c>
      <c r="C13" s="52">
        <v>22.8</v>
      </c>
    </row>
    <row r="14" spans="1:3" x14ac:dyDescent="0.25">
      <c r="A14" s="49">
        <v>2223</v>
      </c>
      <c r="B14" s="51" t="s">
        <v>7</v>
      </c>
      <c r="C14" s="52">
        <v>74.31</v>
      </c>
    </row>
    <row r="15" spans="1:3" ht="45" x14ac:dyDescent="0.25">
      <c r="A15" s="49">
        <v>2224</v>
      </c>
      <c r="B15" s="51" t="s">
        <v>38</v>
      </c>
      <c r="C15" s="52">
        <v>5.21</v>
      </c>
    </row>
    <row r="16" spans="1:3" ht="30" x14ac:dyDescent="0.25">
      <c r="A16" s="49">
        <v>2234</v>
      </c>
      <c r="B16" s="51" t="s">
        <v>49</v>
      </c>
      <c r="C16" s="52">
        <v>0.81</v>
      </c>
    </row>
    <row r="17" spans="1:3" x14ac:dyDescent="0.25">
      <c r="A17" s="49">
        <v>2235</v>
      </c>
      <c r="B17" s="51" t="s">
        <v>50</v>
      </c>
      <c r="C17" s="52">
        <v>1.01</v>
      </c>
    </row>
    <row r="18" spans="1:3" x14ac:dyDescent="0.25">
      <c r="A18" s="49">
        <v>2242</v>
      </c>
      <c r="B18" s="51" t="s">
        <v>19</v>
      </c>
      <c r="C18" s="52">
        <v>5.18</v>
      </c>
    </row>
    <row r="19" spans="1:3" ht="30" x14ac:dyDescent="0.25">
      <c r="A19" s="49">
        <v>2243</v>
      </c>
      <c r="B19" s="51" t="s">
        <v>8</v>
      </c>
      <c r="C19" s="52">
        <v>36.26</v>
      </c>
    </row>
    <row r="20" spans="1:3" x14ac:dyDescent="0.25">
      <c r="A20" s="49">
        <v>2244</v>
      </c>
      <c r="B20" s="51" t="s">
        <v>9</v>
      </c>
      <c r="C20" s="52">
        <v>18.41</v>
      </c>
    </row>
    <row r="21" spans="1:3" x14ac:dyDescent="0.25">
      <c r="A21" s="49">
        <v>2247</v>
      </c>
      <c r="B21" s="51" t="s">
        <v>10</v>
      </c>
      <c r="C21" s="52">
        <v>0.67</v>
      </c>
    </row>
    <row r="22" spans="1:3" x14ac:dyDescent="0.25">
      <c r="A22" s="49">
        <v>2249</v>
      </c>
      <c r="B22" s="51" t="s">
        <v>51</v>
      </c>
      <c r="C22" s="52">
        <v>26.9</v>
      </c>
    </row>
    <row r="23" spans="1:3" x14ac:dyDescent="0.25">
      <c r="A23" s="49">
        <v>2264</v>
      </c>
      <c r="B23" s="51" t="s">
        <v>20</v>
      </c>
      <c r="C23" s="52">
        <v>8.51</v>
      </c>
    </row>
    <row r="24" spans="1:3" x14ac:dyDescent="0.25">
      <c r="A24" s="49">
        <v>2312</v>
      </c>
      <c r="B24" s="51" t="s">
        <v>13</v>
      </c>
      <c r="C24" s="52">
        <v>0.21</v>
      </c>
    </row>
    <row r="25" spans="1:3" x14ac:dyDescent="0.25">
      <c r="A25" s="49">
        <v>2322</v>
      </c>
      <c r="B25" s="51" t="s">
        <v>52</v>
      </c>
      <c r="C25" s="52">
        <v>1.02</v>
      </c>
    </row>
    <row r="26" spans="1:3" x14ac:dyDescent="0.25">
      <c r="A26" s="49">
        <v>2350</v>
      </c>
      <c r="B26" s="53" t="s">
        <v>21</v>
      </c>
      <c r="C26" s="52">
        <v>11.87</v>
      </c>
    </row>
    <row r="27" spans="1:3" x14ac:dyDescent="0.25">
      <c r="A27" s="49">
        <v>2513</v>
      </c>
      <c r="B27" s="53" t="s">
        <v>22</v>
      </c>
      <c r="C27" s="54">
        <v>0.78</v>
      </c>
    </row>
    <row r="28" spans="1:3" x14ac:dyDescent="0.25">
      <c r="A28" s="49">
        <v>2519</v>
      </c>
      <c r="B28" s="53" t="s">
        <v>53</v>
      </c>
      <c r="C28" s="54">
        <v>0.09</v>
      </c>
    </row>
    <row r="29" spans="1:3" x14ac:dyDescent="0.25">
      <c r="A29" s="49">
        <v>5200</v>
      </c>
      <c r="B29" s="53" t="s">
        <v>14</v>
      </c>
      <c r="C29" s="52">
        <v>35.69</v>
      </c>
    </row>
    <row r="30" spans="1:3" x14ac:dyDescent="0.25">
      <c r="A30" s="49"/>
      <c r="B30" s="51" t="s">
        <v>54</v>
      </c>
      <c r="C30" s="52">
        <v>1121.5</v>
      </c>
    </row>
    <row r="31" spans="1:3" x14ac:dyDescent="0.25">
      <c r="A31" s="49"/>
      <c r="B31" s="51" t="s">
        <v>15</v>
      </c>
      <c r="C31" s="52"/>
    </row>
    <row r="32" spans="1:3" x14ac:dyDescent="0.25">
      <c r="A32" s="49">
        <v>1100</v>
      </c>
      <c r="B32" s="51" t="s">
        <v>48</v>
      </c>
      <c r="C32" s="52">
        <v>36.659999999999997</v>
      </c>
    </row>
    <row r="33" spans="1:4" x14ac:dyDescent="0.25">
      <c r="A33" s="49">
        <v>1210</v>
      </c>
      <c r="B33" s="51" t="s">
        <v>3</v>
      </c>
      <c r="C33" s="52">
        <v>8.65</v>
      </c>
    </row>
    <row r="34" spans="1:4" x14ac:dyDescent="0.25">
      <c r="A34" s="49">
        <v>2230</v>
      </c>
      <c r="B34" s="51" t="s">
        <v>16</v>
      </c>
      <c r="C34" s="52">
        <v>16.46</v>
      </c>
    </row>
    <row r="35" spans="1:4" ht="30" x14ac:dyDescent="0.25">
      <c r="A35" s="49">
        <v>2300</v>
      </c>
      <c r="B35" s="51" t="s">
        <v>55</v>
      </c>
      <c r="C35" s="52">
        <v>16.73</v>
      </c>
    </row>
    <row r="36" spans="1:4" x14ac:dyDescent="0.25">
      <c r="A36" s="51"/>
      <c r="B36" s="51" t="s">
        <v>61</v>
      </c>
      <c r="C36" s="52">
        <v>78.5</v>
      </c>
    </row>
    <row r="37" spans="1:4" x14ac:dyDescent="0.25">
      <c r="A37" s="49"/>
      <c r="B37" s="55" t="s">
        <v>57</v>
      </c>
      <c r="C37" s="52">
        <v>1200</v>
      </c>
    </row>
    <row r="38" spans="1:4" x14ac:dyDescent="0.25">
      <c r="A38" s="42"/>
      <c r="B38" s="42"/>
      <c r="C38" s="42"/>
    </row>
    <row r="39" spans="1:4" x14ac:dyDescent="0.25">
      <c r="A39" s="45" t="s">
        <v>18</v>
      </c>
      <c r="B39" s="42"/>
      <c r="C39" s="42"/>
    </row>
    <row r="40" spans="1:4" x14ac:dyDescent="0.25">
      <c r="A40" s="42"/>
      <c r="B40" s="42"/>
      <c r="C40" s="42"/>
    </row>
    <row r="41" spans="1:4" ht="18.75" customHeight="1" x14ac:dyDescent="0.25">
      <c r="A41" s="87" t="s">
        <v>25</v>
      </c>
      <c r="B41" s="87"/>
      <c r="C41" s="33">
        <v>24</v>
      </c>
      <c r="D41" s="34"/>
    </row>
    <row r="42" spans="1:4" ht="28.5" customHeight="1" x14ac:dyDescent="0.25">
      <c r="A42" s="87" t="s">
        <v>26</v>
      </c>
      <c r="B42" s="87"/>
      <c r="C42" s="34">
        <v>50</v>
      </c>
      <c r="D42" s="35"/>
    </row>
    <row r="43" spans="1:4" ht="38.25" customHeight="1" x14ac:dyDescent="0.25">
      <c r="A43" s="85" t="s">
        <v>60</v>
      </c>
      <c r="B43" s="85"/>
      <c r="C43" s="34">
        <v>1200</v>
      </c>
    </row>
  </sheetData>
  <mergeCells count="5">
    <mergeCell ref="A1:C1"/>
    <mergeCell ref="A5:C5"/>
    <mergeCell ref="A41:B41"/>
    <mergeCell ref="A42:B42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A7745-CBB0-47A4-98AA-14A67C9EDA6C}">
  <dimension ref="A1:D28"/>
  <sheetViews>
    <sheetView topLeftCell="A7" workbookViewId="0">
      <selection activeCell="D26" sqref="D26:D27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43"/>
      <c r="C3" s="42"/>
    </row>
    <row r="4" spans="1:3" ht="15" customHeight="1" x14ac:dyDescent="0.25">
      <c r="A4" s="6" t="s">
        <v>31</v>
      </c>
      <c r="B4" s="43"/>
      <c r="C4" s="42"/>
    </row>
    <row r="5" spans="1:3" ht="15" customHeight="1" x14ac:dyDescent="0.25">
      <c r="A5" s="42" t="s">
        <v>72</v>
      </c>
      <c r="B5" s="58"/>
      <c r="C5" s="61"/>
    </row>
    <row r="6" spans="1:3" ht="15" customHeight="1" x14ac:dyDescent="0.25">
      <c r="A6" s="42"/>
      <c r="B6" s="58"/>
      <c r="C6" s="61"/>
    </row>
    <row r="7" spans="1:3" ht="75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65"/>
      <c r="B8" s="63" t="s">
        <v>2</v>
      </c>
      <c r="C8" s="65"/>
    </row>
    <row r="9" spans="1:3" x14ac:dyDescent="0.25">
      <c r="A9" s="65">
        <v>1100</v>
      </c>
      <c r="B9" s="51" t="s">
        <v>48</v>
      </c>
      <c r="C9" s="67">
        <v>37.799999999999997</v>
      </c>
    </row>
    <row r="10" spans="1:3" x14ac:dyDescent="0.25">
      <c r="A10" s="65">
        <v>1210</v>
      </c>
      <c r="B10" s="53" t="s">
        <v>3</v>
      </c>
      <c r="C10" s="67">
        <v>8.92</v>
      </c>
    </row>
    <row r="11" spans="1:3" x14ac:dyDescent="0.25">
      <c r="A11" s="65">
        <v>2222</v>
      </c>
      <c r="B11" s="51" t="s">
        <v>6</v>
      </c>
      <c r="C11" s="67">
        <v>12</v>
      </c>
    </row>
    <row r="12" spans="1:3" x14ac:dyDescent="0.25">
      <c r="A12" s="65">
        <v>2223</v>
      </c>
      <c r="B12" s="53" t="s">
        <v>7</v>
      </c>
      <c r="C12" s="67">
        <v>21.5</v>
      </c>
    </row>
    <row r="13" spans="1:3" ht="30" x14ac:dyDescent="0.25">
      <c r="A13" s="65">
        <v>2243</v>
      </c>
      <c r="B13" s="53" t="s">
        <v>8</v>
      </c>
      <c r="C13" s="67">
        <v>20</v>
      </c>
    </row>
    <row r="14" spans="1:3" x14ac:dyDescent="0.25">
      <c r="A14" s="65">
        <v>2350</v>
      </c>
      <c r="B14" s="53" t="s">
        <v>21</v>
      </c>
      <c r="C14" s="67">
        <v>20.34</v>
      </c>
    </row>
    <row r="15" spans="1:3" x14ac:dyDescent="0.25">
      <c r="A15" s="65"/>
      <c r="B15" s="53" t="s">
        <v>54</v>
      </c>
      <c r="C15" s="67">
        <v>120.56</v>
      </c>
    </row>
    <row r="16" spans="1:3" x14ac:dyDescent="0.25">
      <c r="A16" s="65"/>
      <c r="B16" s="53" t="s">
        <v>15</v>
      </c>
      <c r="C16" s="67"/>
    </row>
    <row r="17" spans="1:4" x14ac:dyDescent="0.25">
      <c r="A17" s="68">
        <v>1100</v>
      </c>
      <c r="B17" s="51" t="s">
        <v>48</v>
      </c>
      <c r="C17" s="67">
        <v>2.65</v>
      </c>
    </row>
    <row r="18" spans="1:4" x14ac:dyDescent="0.25">
      <c r="A18" s="68">
        <v>1210</v>
      </c>
      <c r="B18" s="51" t="s">
        <v>3</v>
      </c>
      <c r="C18" s="67">
        <v>0.63</v>
      </c>
    </row>
    <row r="19" spans="1:4" x14ac:dyDescent="0.25">
      <c r="A19" s="68">
        <v>2230</v>
      </c>
      <c r="B19" s="51" t="s">
        <v>16</v>
      </c>
      <c r="C19" s="67">
        <v>3.75</v>
      </c>
    </row>
    <row r="20" spans="1:4" ht="30" x14ac:dyDescent="0.25">
      <c r="A20" s="68">
        <v>2300</v>
      </c>
      <c r="B20" s="51" t="s">
        <v>55</v>
      </c>
      <c r="C20" s="67">
        <v>1.41</v>
      </c>
    </row>
    <row r="21" spans="1:4" x14ac:dyDescent="0.25">
      <c r="A21" s="63"/>
      <c r="B21" s="53" t="s">
        <v>61</v>
      </c>
      <c r="C21" s="67">
        <v>8.44</v>
      </c>
    </row>
    <row r="22" spans="1:4" x14ac:dyDescent="0.25">
      <c r="A22" s="63"/>
      <c r="B22" s="53" t="s">
        <v>57</v>
      </c>
      <c r="C22" s="67">
        <v>129</v>
      </c>
    </row>
    <row r="23" spans="1:4" x14ac:dyDescent="0.25">
      <c r="A23" s="42"/>
      <c r="B23" s="42"/>
      <c r="C23" s="42"/>
    </row>
    <row r="24" spans="1:4" x14ac:dyDescent="0.25">
      <c r="A24" s="45" t="s">
        <v>18</v>
      </c>
      <c r="B24" s="42"/>
      <c r="C24" s="42"/>
    </row>
    <row r="25" spans="1:4" x14ac:dyDescent="0.25">
      <c r="A25" s="42"/>
      <c r="B25" s="42"/>
      <c r="C25" s="42"/>
    </row>
    <row r="26" spans="1:4" ht="18" customHeight="1" x14ac:dyDescent="0.25">
      <c r="A26" s="87" t="str">
        <f>'[1]4.7'!A26</f>
        <v>Maksas pakalpojuma vienību skaits noteiktā laikposmā (gab.)</v>
      </c>
      <c r="B26" s="87"/>
      <c r="C26" s="35">
        <v>100</v>
      </c>
      <c r="D26" s="35"/>
    </row>
    <row r="27" spans="1:4" ht="31.5" customHeight="1" x14ac:dyDescent="0.25">
      <c r="A27" s="87" t="str">
        <f>'[1]4.7'!A27</f>
        <v>Maksas pakalpojuma izcenojums (euro) (pakalpojuma izmaksas kopā, dalītas ar maksas pakalpojuma vienību skaitu noteiktā laikposmā)</v>
      </c>
      <c r="B27" s="87"/>
      <c r="C27" s="35">
        <v>1.29</v>
      </c>
      <c r="D27" s="35"/>
    </row>
    <row r="28" spans="1:4" ht="30.75" customHeight="1" x14ac:dyDescent="0.25">
      <c r="A28" s="85" t="s">
        <v>60</v>
      </c>
      <c r="B28" s="86"/>
      <c r="C28" s="34">
        <v>129</v>
      </c>
    </row>
  </sheetData>
  <mergeCells count="4">
    <mergeCell ref="A1:C1"/>
    <mergeCell ref="A26:B26"/>
    <mergeCell ref="A27:B27"/>
    <mergeCell ref="A28:B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workbookViewId="0">
      <selection activeCell="C25" sqref="C25"/>
    </sheetView>
  </sheetViews>
  <sheetFormatPr defaultRowHeight="15" x14ac:dyDescent="0.25"/>
  <cols>
    <col min="1" max="1" width="12.7109375" style="3" customWidth="1"/>
    <col min="2" max="2" width="54.140625" style="3" customWidth="1"/>
    <col min="3" max="3" width="17.2851562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6" t="s">
        <v>31</v>
      </c>
      <c r="B4" s="6"/>
      <c r="C4" s="4"/>
    </row>
    <row r="5" spans="1:3" ht="15" customHeight="1" x14ac:dyDescent="0.25">
      <c r="A5" s="20" t="s">
        <v>32</v>
      </c>
      <c r="B5" s="8"/>
      <c r="C5" s="9"/>
    </row>
    <row r="6" spans="1:3" x14ac:dyDescent="0.25">
      <c r="B6" s="8"/>
      <c r="C6" s="9"/>
    </row>
    <row r="7" spans="1:3" ht="106.5" customHeight="1" x14ac:dyDescent="0.25">
      <c r="A7" s="10" t="s">
        <v>0</v>
      </c>
      <c r="B7" s="10" t="s">
        <v>34</v>
      </c>
      <c r="C7" s="10" t="s">
        <v>1</v>
      </c>
    </row>
    <row r="8" spans="1:3" x14ac:dyDescent="0.25">
      <c r="A8" s="11"/>
      <c r="B8" s="12" t="s">
        <v>2</v>
      </c>
      <c r="C8" s="11"/>
    </row>
    <row r="9" spans="1:3" x14ac:dyDescent="0.25">
      <c r="A9" s="11">
        <v>1100</v>
      </c>
      <c r="B9" s="13" t="s">
        <v>33</v>
      </c>
      <c r="C9" s="2">
        <v>41.17</v>
      </c>
    </row>
    <row r="10" spans="1:3" ht="30" x14ac:dyDescent="0.25">
      <c r="A10" s="11">
        <v>1210</v>
      </c>
      <c r="B10" s="13" t="s">
        <v>42</v>
      </c>
      <c r="C10" s="2">
        <v>9.7100000000000009</v>
      </c>
    </row>
    <row r="11" spans="1:3" x14ac:dyDescent="0.25">
      <c r="A11" s="11">
        <v>2223</v>
      </c>
      <c r="B11" s="12" t="s">
        <v>7</v>
      </c>
      <c r="C11" s="2">
        <v>30</v>
      </c>
    </row>
    <row r="12" spans="1:3" ht="30" x14ac:dyDescent="0.25">
      <c r="A12" s="11">
        <v>2243</v>
      </c>
      <c r="B12" s="12" t="s">
        <v>8</v>
      </c>
      <c r="C12" s="2">
        <v>4.45</v>
      </c>
    </row>
    <row r="13" spans="1:3" x14ac:dyDescent="0.25">
      <c r="A13" s="11"/>
      <c r="B13" s="12" t="s">
        <v>35</v>
      </c>
      <c r="C13" s="2">
        <f>SUM(C9:C12)</f>
        <v>85.33</v>
      </c>
    </row>
    <row r="14" spans="1:3" x14ac:dyDescent="0.25">
      <c r="A14" s="11"/>
      <c r="B14" s="12" t="s">
        <v>15</v>
      </c>
      <c r="C14" s="2"/>
    </row>
    <row r="15" spans="1:3" x14ac:dyDescent="0.25">
      <c r="A15" s="4">
        <v>1100</v>
      </c>
      <c r="B15" s="13" t="s">
        <v>33</v>
      </c>
      <c r="C15" s="3">
        <f>ROUND(C9*7%,2)</f>
        <v>2.88</v>
      </c>
    </row>
    <row r="16" spans="1:3" ht="30" x14ac:dyDescent="0.25">
      <c r="A16" s="4">
        <v>1210</v>
      </c>
      <c r="B16" s="13" t="s">
        <v>42</v>
      </c>
      <c r="C16" s="3">
        <f t="shared" ref="C16" si="0">ROUND(C10*7%,2)</f>
        <v>0.68</v>
      </c>
    </row>
    <row r="17" spans="1:3" x14ac:dyDescent="0.25">
      <c r="A17" s="4">
        <v>2230</v>
      </c>
      <c r="B17" s="13" t="s">
        <v>16</v>
      </c>
      <c r="C17" s="3">
        <v>2.41</v>
      </c>
    </row>
    <row r="18" spans="1:3" x14ac:dyDescent="0.25">
      <c r="A18" s="11"/>
      <c r="B18" s="12" t="s">
        <v>17</v>
      </c>
      <c r="C18" s="2">
        <f>ROUND(C13*7%,2)</f>
        <v>5.97</v>
      </c>
    </row>
    <row r="19" spans="1:3" x14ac:dyDescent="0.25">
      <c r="A19" s="11"/>
      <c r="B19" s="12" t="s">
        <v>36</v>
      </c>
      <c r="C19" s="2">
        <f>C13+C18</f>
        <v>91.3</v>
      </c>
    </row>
    <row r="21" spans="1:3" x14ac:dyDescent="0.25">
      <c r="A21" s="5" t="s">
        <v>18</v>
      </c>
    </row>
    <row r="22" spans="1:3" ht="13.5" customHeight="1" x14ac:dyDescent="0.25"/>
    <row r="23" spans="1:3" ht="15" customHeight="1" x14ac:dyDescent="0.25">
      <c r="A23" s="91" t="s">
        <v>25</v>
      </c>
      <c r="B23" s="91"/>
      <c r="C23" s="1">
        <v>110</v>
      </c>
    </row>
    <row r="24" spans="1:3" ht="27.75" customHeight="1" x14ac:dyDescent="0.25">
      <c r="A24" s="91" t="s">
        <v>26</v>
      </c>
      <c r="B24" s="91"/>
      <c r="C24" s="3">
        <f>ROUND(C19/C23,2)</f>
        <v>0.83</v>
      </c>
    </row>
    <row r="25" spans="1:3" ht="34.5" customHeight="1" x14ac:dyDescent="0.25">
      <c r="A25" s="91" t="s">
        <v>27</v>
      </c>
      <c r="B25" s="91"/>
      <c r="C25" s="2">
        <f>C24*C23</f>
        <v>91.3</v>
      </c>
    </row>
  </sheetData>
  <mergeCells count="4">
    <mergeCell ref="A24:B24"/>
    <mergeCell ref="A25:B25"/>
    <mergeCell ref="A1:C1"/>
    <mergeCell ref="A23:B23"/>
  </mergeCells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ED47-6527-4489-AA75-3FB53032E687}">
  <dimension ref="A1:D26"/>
  <sheetViews>
    <sheetView topLeftCell="A4" workbookViewId="0">
      <selection activeCell="D24" sqref="D24:D25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73</v>
      </c>
      <c r="B5" s="42"/>
      <c r="C5" s="42"/>
    </row>
    <row r="6" spans="1:3" ht="15" customHeight="1" x14ac:dyDescent="0.25">
      <c r="A6" s="42"/>
      <c r="B6" s="42"/>
      <c r="C6" s="42"/>
    </row>
    <row r="7" spans="1:3" ht="75.75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63"/>
      <c r="B8" s="63" t="s">
        <v>2</v>
      </c>
      <c r="C8" s="64"/>
    </row>
    <row r="9" spans="1:3" x14ac:dyDescent="0.25">
      <c r="A9" s="65">
        <v>1100</v>
      </c>
      <c r="B9" s="66" t="s">
        <v>48</v>
      </c>
      <c r="C9" s="67">
        <v>20.67</v>
      </c>
    </row>
    <row r="10" spans="1:3" x14ac:dyDescent="0.25">
      <c r="A10" s="68">
        <v>1210</v>
      </c>
      <c r="B10" s="51" t="s">
        <v>3</v>
      </c>
      <c r="C10" s="67">
        <v>4.88</v>
      </c>
    </row>
    <row r="11" spans="1:3" x14ac:dyDescent="0.25">
      <c r="A11" s="65">
        <v>2223</v>
      </c>
      <c r="B11" s="53" t="s">
        <v>7</v>
      </c>
      <c r="C11" s="67">
        <v>3.54</v>
      </c>
    </row>
    <row r="12" spans="1:3" ht="30" x14ac:dyDescent="0.25">
      <c r="A12" s="65">
        <v>2243</v>
      </c>
      <c r="B12" s="53" t="s">
        <v>8</v>
      </c>
      <c r="C12" s="67">
        <v>1.82</v>
      </c>
    </row>
    <row r="13" spans="1:3" x14ac:dyDescent="0.25">
      <c r="A13" s="65">
        <v>2311</v>
      </c>
      <c r="B13" s="53" t="s">
        <v>12</v>
      </c>
      <c r="C13" s="67">
        <v>2.73</v>
      </c>
    </row>
    <row r="14" spans="1:3" x14ac:dyDescent="0.25">
      <c r="A14" s="65"/>
      <c r="B14" s="53" t="s">
        <v>54</v>
      </c>
      <c r="C14" s="67">
        <v>33.64</v>
      </c>
    </row>
    <row r="15" spans="1:3" x14ac:dyDescent="0.25">
      <c r="A15" s="65"/>
      <c r="B15" s="53" t="s">
        <v>15</v>
      </c>
      <c r="C15" s="67"/>
    </row>
    <row r="16" spans="1:3" x14ac:dyDescent="0.25">
      <c r="A16" s="65">
        <v>1100</v>
      </c>
      <c r="B16" s="51" t="s">
        <v>48</v>
      </c>
      <c r="C16" s="67">
        <v>1.45</v>
      </c>
    </row>
    <row r="17" spans="1:4" x14ac:dyDescent="0.25">
      <c r="A17" s="68">
        <v>1210</v>
      </c>
      <c r="B17" s="51" t="s">
        <v>3</v>
      </c>
      <c r="C17" s="67">
        <v>0.34</v>
      </c>
    </row>
    <row r="18" spans="1:4" x14ac:dyDescent="0.25">
      <c r="A18" s="68">
        <v>2230</v>
      </c>
      <c r="B18" s="51" t="s">
        <v>16</v>
      </c>
      <c r="C18" s="67">
        <v>0.56999999999999995</v>
      </c>
    </row>
    <row r="19" spans="1:4" x14ac:dyDescent="0.25">
      <c r="A19" s="63"/>
      <c r="B19" s="53" t="s">
        <v>61</v>
      </c>
      <c r="C19" s="67">
        <v>2.36</v>
      </c>
    </row>
    <row r="20" spans="1:4" x14ac:dyDescent="0.25">
      <c r="A20" s="63"/>
      <c r="B20" s="53" t="s">
        <v>57</v>
      </c>
      <c r="C20" s="67">
        <v>36</v>
      </c>
    </row>
    <row r="21" spans="1:4" x14ac:dyDescent="0.25">
      <c r="A21" s="42"/>
      <c r="B21" s="42"/>
      <c r="C21" s="42"/>
    </row>
    <row r="22" spans="1:4" x14ac:dyDescent="0.25">
      <c r="A22" s="45" t="s">
        <v>18</v>
      </c>
      <c r="B22" s="42"/>
      <c r="C22" s="42"/>
    </row>
    <row r="23" spans="1:4" x14ac:dyDescent="0.25">
      <c r="A23" s="42"/>
      <c r="B23" s="42"/>
      <c r="C23" s="42"/>
    </row>
    <row r="24" spans="1:4" ht="17.25" customHeight="1" x14ac:dyDescent="0.25">
      <c r="A24" s="87" t="s">
        <v>25</v>
      </c>
      <c r="B24" s="87"/>
      <c r="C24" s="35">
        <v>450</v>
      </c>
      <c r="D24" s="35"/>
    </row>
    <row r="25" spans="1:4" ht="29.25" customHeight="1" x14ac:dyDescent="0.25">
      <c r="A25" s="87" t="s">
        <v>26</v>
      </c>
      <c r="B25" s="87"/>
      <c r="C25" s="35">
        <v>0.08</v>
      </c>
      <c r="D25" s="35"/>
    </row>
    <row r="26" spans="1:4" ht="33.75" customHeight="1" x14ac:dyDescent="0.25">
      <c r="A26" s="85" t="s">
        <v>60</v>
      </c>
      <c r="B26" s="86"/>
      <c r="C26" s="34">
        <v>36</v>
      </c>
    </row>
  </sheetData>
  <mergeCells count="4">
    <mergeCell ref="A1:C1"/>
    <mergeCell ref="A24:B24"/>
    <mergeCell ref="A25:B25"/>
    <mergeCell ref="A26:B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1F4AA-1DE4-40CF-8D91-AE88A8BD0709}">
  <dimension ref="A1:D26"/>
  <sheetViews>
    <sheetView topLeftCell="A4" workbookViewId="0">
      <selection activeCell="H21" sqref="H21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74</v>
      </c>
      <c r="B5" s="36"/>
    </row>
    <row r="6" spans="1:3" ht="15" customHeight="1" x14ac:dyDescent="0.25">
      <c r="A6" s="42"/>
      <c r="B6" s="36"/>
    </row>
    <row r="7" spans="1:3" ht="72.75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63"/>
      <c r="B8" s="63" t="s">
        <v>2</v>
      </c>
      <c r="C8" s="64"/>
    </row>
    <row r="9" spans="1:3" x14ac:dyDescent="0.25">
      <c r="A9" s="65">
        <v>1100</v>
      </c>
      <c r="B9" s="66" t="s">
        <v>48</v>
      </c>
      <c r="C9" s="67">
        <v>19.489999999999998</v>
      </c>
    </row>
    <row r="10" spans="1:3" x14ac:dyDescent="0.25">
      <c r="A10" s="65">
        <v>1210</v>
      </c>
      <c r="B10" s="66" t="s">
        <v>3</v>
      </c>
      <c r="C10" s="67">
        <v>4.5999999999999996</v>
      </c>
    </row>
    <row r="11" spans="1:3" x14ac:dyDescent="0.25">
      <c r="A11" s="65">
        <v>2223</v>
      </c>
      <c r="B11" s="63" t="s">
        <v>7</v>
      </c>
      <c r="C11" s="67">
        <v>2.7</v>
      </c>
    </row>
    <row r="12" spans="1:3" x14ac:dyDescent="0.25">
      <c r="A12" s="65">
        <v>2243</v>
      </c>
      <c r="B12" s="63" t="s">
        <v>8</v>
      </c>
      <c r="C12" s="67">
        <v>1.71</v>
      </c>
    </row>
    <row r="13" spans="1:3" x14ac:dyDescent="0.25">
      <c r="A13" s="65">
        <v>2311</v>
      </c>
      <c r="B13" s="63" t="s">
        <v>12</v>
      </c>
      <c r="C13" s="67">
        <v>5.14</v>
      </c>
    </row>
    <row r="14" spans="1:3" x14ac:dyDescent="0.25">
      <c r="A14" s="65"/>
      <c r="B14" s="63" t="s">
        <v>54</v>
      </c>
      <c r="C14" s="67">
        <v>33.64</v>
      </c>
    </row>
    <row r="15" spans="1:3" x14ac:dyDescent="0.25">
      <c r="A15" s="65"/>
      <c r="B15" s="63" t="s">
        <v>15</v>
      </c>
      <c r="C15" s="67"/>
    </row>
    <row r="16" spans="1:3" x14ac:dyDescent="0.25">
      <c r="A16" s="65">
        <v>1100</v>
      </c>
      <c r="B16" s="66" t="s">
        <v>48</v>
      </c>
      <c r="C16" s="67">
        <v>1.37</v>
      </c>
    </row>
    <row r="17" spans="1:4" x14ac:dyDescent="0.25">
      <c r="A17" s="68">
        <v>1210</v>
      </c>
      <c r="B17" s="66" t="s">
        <v>3</v>
      </c>
      <c r="C17" s="67">
        <v>0.32</v>
      </c>
    </row>
    <row r="18" spans="1:4" x14ac:dyDescent="0.25">
      <c r="A18" s="68">
        <v>2230</v>
      </c>
      <c r="B18" s="66" t="s">
        <v>16</v>
      </c>
      <c r="C18" s="67">
        <v>0.67</v>
      </c>
    </row>
    <row r="19" spans="1:4" x14ac:dyDescent="0.25">
      <c r="A19" s="63"/>
      <c r="B19" s="63" t="s">
        <v>61</v>
      </c>
      <c r="C19" s="67">
        <v>2.36</v>
      </c>
    </row>
    <row r="20" spans="1:4" x14ac:dyDescent="0.25">
      <c r="A20" s="63"/>
      <c r="B20" s="63" t="s">
        <v>57</v>
      </c>
      <c r="C20" s="67">
        <v>36</v>
      </c>
    </row>
    <row r="21" spans="1:4" x14ac:dyDescent="0.25">
      <c r="A21" s="64"/>
      <c r="B21" s="64"/>
      <c r="C21" s="64"/>
    </row>
    <row r="22" spans="1:4" x14ac:dyDescent="0.25">
      <c r="A22" s="45" t="s">
        <v>18</v>
      </c>
      <c r="B22" s="42"/>
      <c r="C22" s="42"/>
    </row>
    <row r="23" spans="1:4" x14ac:dyDescent="0.25">
      <c r="A23" s="42"/>
      <c r="B23" s="42"/>
      <c r="C23" s="42"/>
    </row>
    <row r="24" spans="1:4" ht="17.25" customHeight="1" x14ac:dyDescent="0.25">
      <c r="A24" s="87" t="s">
        <v>25</v>
      </c>
      <c r="B24" s="87"/>
      <c r="C24">
        <v>300</v>
      </c>
      <c r="D24" s="35"/>
    </row>
    <row r="25" spans="1:4" ht="29.25" customHeight="1" x14ac:dyDescent="0.25">
      <c r="A25" s="87" t="s">
        <v>26</v>
      </c>
      <c r="B25" s="87"/>
      <c r="C25">
        <v>0.12</v>
      </c>
      <c r="D25" s="35"/>
    </row>
    <row r="26" spans="1:4" ht="30.75" customHeight="1" x14ac:dyDescent="0.25">
      <c r="A26" s="85" t="s">
        <v>60</v>
      </c>
      <c r="B26" s="86"/>
      <c r="C26" s="34">
        <v>36</v>
      </c>
    </row>
  </sheetData>
  <mergeCells count="4">
    <mergeCell ref="A1:C1"/>
    <mergeCell ref="A24:B24"/>
    <mergeCell ref="A25:B25"/>
    <mergeCell ref="A26:B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3D9D8-73F1-436A-9130-865FD3B04784}">
  <dimension ref="A1:D27"/>
  <sheetViews>
    <sheetView topLeftCell="A4" workbookViewId="0">
      <selection activeCell="E17" sqref="E17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75</v>
      </c>
      <c r="B5" s="69"/>
      <c r="C5" s="42"/>
    </row>
    <row r="6" spans="1:3" ht="15" customHeight="1" x14ac:dyDescent="0.25">
      <c r="A6" s="42"/>
      <c r="B6" s="69"/>
      <c r="C6" s="42"/>
    </row>
    <row r="7" spans="1:3" ht="83.25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70"/>
      <c r="B8" s="70" t="s">
        <v>2</v>
      </c>
      <c r="C8" s="70"/>
    </row>
    <row r="9" spans="1:3" x14ac:dyDescent="0.25">
      <c r="A9" s="62">
        <v>1100</v>
      </c>
      <c r="B9" s="55" t="s">
        <v>48</v>
      </c>
      <c r="C9" s="54">
        <v>26.53</v>
      </c>
    </row>
    <row r="10" spans="1:3" x14ac:dyDescent="0.25">
      <c r="A10" s="62">
        <v>1210</v>
      </c>
      <c r="B10" s="55" t="s">
        <v>3</v>
      </c>
      <c r="C10" s="54">
        <v>6.26</v>
      </c>
    </row>
    <row r="11" spans="1:3" x14ac:dyDescent="0.25">
      <c r="A11" s="62">
        <v>2223</v>
      </c>
      <c r="B11" s="70" t="s">
        <v>7</v>
      </c>
      <c r="C11" s="54">
        <v>12.13</v>
      </c>
    </row>
    <row r="12" spans="1:3" ht="30" x14ac:dyDescent="0.25">
      <c r="A12" s="62">
        <v>2243</v>
      </c>
      <c r="B12" s="70" t="s">
        <v>8</v>
      </c>
      <c r="C12" s="54">
        <v>5.83</v>
      </c>
    </row>
    <row r="13" spans="1:3" x14ac:dyDescent="0.25">
      <c r="A13" s="62">
        <v>2311</v>
      </c>
      <c r="B13" s="70" t="s">
        <v>12</v>
      </c>
      <c r="C13" s="54">
        <v>29.17</v>
      </c>
    </row>
    <row r="14" spans="1:3" x14ac:dyDescent="0.25">
      <c r="A14" s="62">
        <v>2350</v>
      </c>
      <c r="B14" s="70" t="s">
        <v>21</v>
      </c>
      <c r="C14" s="54">
        <v>11.67</v>
      </c>
    </row>
    <row r="15" spans="1:3" x14ac:dyDescent="0.25">
      <c r="A15" s="62"/>
      <c r="B15" s="70" t="s">
        <v>54</v>
      </c>
      <c r="C15" s="54">
        <v>91.59</v>
      </c>
    </row>
    <row r="16" spans="1:3" x14ac:dyDescent="0.25">
      <c r="A16" s="62"/>
      <c r="B16" s="70" t="s">
        <v>15</v>
      </c>
      <c r="C16" s="54"/>
    </row>
    <row r="17" spans="1:4" x14ac:dyDescent="0.25">
      <c r="A17" s="62">
        <v>1100</v>
      </c>
      <c r="B17" s="51" t="s">
        <v>48</v>
      </c>
      <c r="C17" s="54">
        <v>1.86</v>
      </c>
    </row>
    <row r="18" spans="1:4" x14ac:dyDescent="0.25">
      <c r="A18" s="49">
        <v>1210</v>
      </c>
      <c r="B18" s="51" t="s">
        <v>3</v>
      </c>
      <c r="C18" s="54">
        <v>0.44</v>
      </c>
    </row>
    <row r="19" spans="1:4" x14ac:dyDescent="0.25">
      <c r="A19" s="49">
        <v>2230</v>
      </c>
      <c r="B19" s="51" t="s">
        <v>16</v>
      </c>
      <c r="C19" s="54">
        <v>4.1100000000000003</v>
      </c>
    </row>
    <row r="20" spans="1:4" x14ac:dyDescent="0.25">
      <c r="A20" s="70"/>
      <c r="B20" s="70" t="s">
        <v>61</v>
      </c>
      <c r="C20" s="54">
        <v>6.41</v>
      </c>
    </row>
    <row r="21" spans="1:4" x14ac:dyDescent="0.25">
      <c r="A21" s="70"/>
      <c r="B21" s="70" t="s">
        <v>57</v>
      </c>
      <c r="C21" s="54">
        <v>98</v>
      </c>
    </row>
    <row r="23" spans="1:4" x14ac:dyDescent="0.25">
      <c r="A23" s="31" t="s">
        <v>59</v>
      </c>
    </row>
    <row r="25" spans="1:4" ht="20.25" customHeight="1" x14ac:dyDescent="0.25">
      <c r="A25" s="87" t="s">
        <v>25</v>
      </c>
      <c r="B25" s="87"/>
      <c r="C25" s="33">
        <v>980</v>
      </c>
      <c r="D25" s="34"/>
    </row>
    <row r="26" spans="1:4" ht="29.25" customHeight="1" x14ac:dyDescent="0.25">
      <c r="A26" s="87" t="s">
        <v>26</v>
      </c>
      <c r="B26" s="87"/>
      <c r="C26" s="34">
        <v>0.1</v>
      </c>
      <c r="D26" s="35"/>
    </row>
    <row r="27" spans="1:4" ht="33" customHeight="1" x14ac:dyDescent="0.25">
      <c r="A27" s="85" t="s">
        <v>60</v>
      </c>
      <c r="B27" s="92"/>
      <c r="C27" s="34">
        <v>98</v>
      </c>
    </row>
  </sheetData>
  <mergeCells count="4">
    <mergeCell ref="A1:C1"/>
    <mergeCell ref="A25:B25"/>
    <mergeCell ref="A26:B26"/>
    <mergeCell ref="A27:B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63CA-B323-409E-B3A9-F906B0E59ACD}">
  <dimension ref="A1:D27"/>
  <sheetViews>
    <sheetView topLeftCell="A4" workbookViewId="0">
      <selection activeCell="M16" sqref="M16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76</v>
      </c>
      <c r="B5" s="36"/>
    </row>
    <row r="6" spans="1:3" ht="15" customHeight="1" x14ac:dyDescent="0.25">
      <c r="A6" s="42"/>
      <c r="B6" s="36"/>
    </row>
    <row r="7" spans="1:3" ht="84.75" customHeight="1" x14ac:dyDescent="0.25">
      <c r="A7" s="70" t="s">
        <v>0</v>
      </c>
      <c r="B7" s="70" t="s">
        <v>62</v>
      </c>
      <c r="C7" s="62" t="s">
        <v>63</v>
      </c>
    </row>
    <row r="8" spans="1:3" x14ac:dyDescent="0.25">
      <c r="A8" s="70"/>
      <c r="B8" s="70" t="s">
        <v>2</v>
      </c>
      <c r="C8" s="70"/>
    </row>
    <row r="9" spans="1:3" x14ac:dyDescent="0.25">
      <c r="A9" s="62">
        <v>1100</v>
      </c>
      <c r="B9" s="55" t="s">
        <v>48</v>
      </c>
      <c r="C9" s="54">
        <v>27</v>
      </c>
    </row>
    <row r="10" spans="1:3" x14ac:dyDescent="0.25">
      <c r="A10" s="62">
        <v>1210</v>
      </c>
      <c r="B10" s="70" t="s">
        <v>3</v>
      </c>
      <c r="C10" s="54">
        <v>6.37</v>
      </c>
    </row>
    <row r="11" spans="1:3" x14ac:dyDescent="0.25">
      <c r="A11" s="62">
        <v>2223</v>
      </c>
      <c r="B11" s="70" t="s">
        <v>7</v>
      </c>
      <c r="C11" s="54">
        <v>16.22</v>
      </c>
    </row>
    <row r="12" spans="1:3" ht="30" x14ac:dyDescent="0.25">
      <c r="A12" s="62">
        <v>2243</v>
      </c>
      <c r="B12" s="70" t="s">
        <v>8</v>
      </c>
      <c r="C12" s="54">
        <v>5.56</v>
      </c>
    </row>
    <row r="13" spans="1:3" x14ac:dyDescent="0.25">
      <c r="A13" s="62">
        <v>2311</v>
      </c>
      <c r="B13" s="70" t="s">
        <v>12</v>
      </c>
      <c r="C13" s="54">
        <v>33.33</v>
      </c>
    </row>
    <row r="14" spans="1:3" x14ac:dyDescent="0.25">
      <c r="A14" s="62">
        <v>2350</v>
      </c>
      <c r="B14" s="70" t="s">
        <v>21</v>
      </c>
      <c r="C14" s="54">
        <v>16.670000000000002</v>
      </c>
    </row>
    <row r="15" spans="1:3" x14ac:dyDescent="0.25">
      <c r="A15" s="62"/>
      <c r="B15" s="70" t="s">
        <v>54</v>
      </c>
      <c r="C15" s="54">
        <v>105.15</v>
      </c>
    </row>
    <row r="16" spans="1:3" x14ac:dyDescent="0.25">
      <c r="A16" s="62"/>
      <c r="B16" s="70" t="s">
        <v>15</v>
      </c>
      <c r="C16" s="54"/>
    </row>
    <row r="17" spans="1:4" x14ac:dyDescent="0.25">
      <c r="A17" s="62">
        <v>1100</v>
      </c>
      <c r="B17" s="51" t="s">
        <v>48</v>
      </c>
      <c r="C17" s="54">
        <v>1.89</v>
      </c>
    </row>
    <row r="18" spans="1:4" x14ac:dyDescent="0.25">
      <c r="A18" s="49">
        <v>1210</v>
      </c>
      <c r="B18" s="51" t="s">
        <v>3</v>
      </c>
      <c r="C18" s="54">
        <v>0.45</v>
      </c>
    </row>
    <row r="19" spans="1:4" x14ac:dyDescent="0.25">
      <c r="A19" s="49">
        <v>2230</v>
      </c>
      <c r="B19" s="51" t="s">
        <v>16</v>
      </c>
      <c r="C19" s="54">
        <v>5.01</v>
      </c>
    </row>
    <row r="20" spans="1:4" x14ac:dyDescent="0.25">
      <c r="A20" s="70"/>
      <c r="B20" s="70" t="s">
        <v>61</v>
      </c>
      <c r="C20" s="54">
        <v>7.35</v>
      </c>
    </row>
    <row r="21" spans="1:4" x14ac:dyDescent="0.25">
      <c r="A21" s="70"/>
      <c r="B21" s="70" t="s">
        <v>57</v>
      </c>
      <c r="C21" s="54">
        <v>112.5</v>
      </c>
    </row>
    <row r="22" spans="1:4" x14ac:dyDescent="0.25">
      <c r="A22" s="42"/>
      <c r="B22" s="42"/>
      <c r="C22" s="42"/>
    </row>
    <row r="23" spans="1:4" x14ac:dyDescent="0.25">
      <c r="A23" s="45" t="s">
        <v>18</v>
      </c>
      <c r="B23" s="42"/>
      <c r="C23" s="42"/>
    </row>
    <row r="24" spans="1:4" x14ac:dyDescent="0.25">
      <c r="A24" s="42"/>
      <c r="B24" s="42"/>
      <c r="C24" s="42"/>
    </row>
    <row r="25" spans="1:4" ht="21" customHeight="1" x14ac:dyDescent="0.25">
      <c r="A25" s="87" t="s">
        <v>25</v>
      </c>
      <c r="B25" s="87"/>
      <c r="C25" s="33">
        <v>150</v>
      </c>
      <c r="D25" s="34"/>
    </row>
    <row r="26" spans="1:4" ht="36" customHeight="1" x14ac:dyDescent="0.25">
      <c r="A26" s="87" t="s">
        <v>26</v>
      </c>
      <c r="B26" s="87"/>
      <c r="C26" s="35">
        <v>0.75</v>
      </c>
      <c r="D26" s="35"/>
    </row>
    <row r="27" spans="1:4" ht="30.75" customHeight="1" x14ac:dyDescent="0.25">
      <c r="A27" s="85" t="s">
        <v>60</v>
      </c>
      <c r="B27" s="92"/>
      <c r="C27" s="34">
        <v>112.5</v>
      </c>
    </row>
  </sheetData>
  <mergeCells count="4">
    <mergeCell ref="A1:C1"/>
    <mergeCell ref="A25:B25"/>
    <mergeCell ref="A26:B26"/>
    <mergeCell ref="A27:B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4038-FA27-4A01-8498-D4F5B3EEBE9D}">
  <dimension ref="A1:D27"/>
  <sheetViews>
    <sheetView topLeftCell="A4" workbookViewId="0">
      <selection activeCell="D25" sqref="D25:D26"/>
    </sheetView>
  </sheetViews>
  <sheetFormatPr defaultRowHeight="15" x14ac:dyDescent="0.25"/>
  <cols>
    <col min="1" max="1" width="11.85546875" customWidth="1"/>
    <col min="2" max="2" width="53.710937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81</v>
      </c>
      <c r="B5" s="36"/>
    </row>
    <row r="6" spans="1:3" ht="15" customHeight="1" x14ac:dyDescent="0.25">
      <c r="A6" s="42"/>
      <c r="B6" s="36"/>
    </row>
    <row r="7" spans="1:3" ht="79.5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65"/>
      <c r="B8" s="66" t="s">
        <v>2</v>
      </c>
      <c r="C8" s="65"/>
    </row>
    <row r="9" spans="1:3" x14ac:dyDescent="0.25">
      <c r="A9" s="65">
        <v>1100</v>
      </c>
      <c r="B9" s="66" t="s">
        <v>48</v>
      </c>
      <c r="C9" s="67">
        <v>66.150000000000006</v>
      </c>
    </row>
    <row r="10" spans="1:3" x14ac:dyDescent="0.25">
      <c r="A10" s="65">
        <v>1210</v>
      </c>
      <c r="B10" s="63" t="s">
        <v>3</v>
      </c>
      <c r="C10" s="67">
        <v>15.6</v>
      </c>
    </row>
    <row r="11" spans="1:3" x14ac:dyDescent="0.25">
      <c r="A11" s="65">
        <v>2223</v>
      </c>
      <c r="B11" s="63" t="s">
        <v>7</v>
      </c>
      <c r="C11" s="67">
        <v>7.12</v>
      </c>
    </row>
    <row r="12" spans="1:3" ht="30" x14ac:dyDescent="0.25">
      <c r="A12" s="65">
        <v>2243</v>
      </c>
      <c r="B12" s="53" t="s">
        <v>8</v>
      </c>
      <c r="C12" s="67">
        <v>5.82</v>
      </c>
    </row>
    <row r="13" spans="1:3" x14ac:dyDescent="0.25">
      <c r="A13" s="65">
        <v>2311</v>
      </c>
      <c r="B13" s="63" t="s">
        <v>12</v>
      </c>
      <c r="C13" s="67">
        <v>10.91</v>
      </c>
    </row>
    <row r="14" spans="1:3" x14ac:dyDescent="0.25">
      <c r="A14" s="65">
        <v>2350</v>
      </c>
      <c r="B14" s="63" t="s">
        <v>21</v>
      </c>
      <c r="C14" s="67">
        <v>6.55</v>
      </c>
    </row>
    <row r="15" spans="1:3" x14ac:dyDescent="0.25">
      <c r="A15" s="65"/>
      <c r="B15" s="63" t="s">
        <v>54</v>
      </c>
      <c r="C15" s="67">
        <v>112.15</v>
      </c>
    </row>
    <row r="16" spans="1:3" x14ac:dyDescent="0.25">
      <c r="A16" s="65"/>
      <c r="B16" s="63" t="s">
        <v>15</v>
      </c>
      <c r="C16" s="67"/>
    </row>
    <row r="17" spans="1:4" x14ac:dyDescent="0.25">
      <c r="A17" s="65">
        <v>1100</v>
      </c>
      <c r="B17" s="66" t="s">
        <v>48</v>
      </c>
      <c r="C17" s="67">
        <v>4.63</v>
      </c>
    </row>
    <row r="18" spans="1:4" x14ac:dyDescent="0.25">
      <c r="A18" s="68">
        <v>1210</v>
      </c>
      <c r="B18" s="66" t="s">
        <v>3</v>
      </c>
      <c r="C18" s="67">
        <v>1.0900000000000001</v>
      </c>
    </row>
    <row r="19" spans="1:4" x14ac:dyDescent="0.25">
      <c r="A19" s="68">
        <v>2230</v>
      </c>
      <c r="B19" s="66" t="s">
        <v>16</v>
      </c>
      <c r="C19" s="67">
        <v>2.13</v>
      </c>
    </row>
    <row r="20" spans="1:4" x14ac:dyDescent="0.25">
      <c r="A20" s="63"/>
      <c r="B20" s="63" t="s">
        <v>61</v>
      </c>
      <c r="C20" s="67">
        <v>7.85</v>
      </c>
    </row>
    <row r="21" spans="1:4" x14ac:dyDescent="0.25">
      <c r="A21" s="63"/>
      <c r="B21" s="63" t="s">
        <v>57</v>
      </c>
      <c r="C21" s="67">
        <v>120</v>
      </c>
    </row>
    <row r="22" spans="1:4" x14ac:dyDescent="0.25">
      <c r="A22" s="42"/>
      <c r="B22" s="42"/>
      <c r="C22" s="42"/>
    </row>
    <row r="23" spans="1:4" x14ac:dyDescent="0.25">
      <c r="A23" s="45" t="s">
        <v>18</v>
      </c>
      <c r="B23" s="42"/>
      <c r="C23" s="42"/>
    </row>
    <row r="24" spans="1:4" x14ac:dyDescent="0.25">
      <c r="A24" s="42"/>
      <c r="B24" s="42"/>
      <c r="C24" s="42"/>
    </row>
    <row r="25" spans="1:4" ht="23.25" customHeight="1" x14ac:dyDescent="0.25">
      <c r="A25" s="85" t="str">
        <f>'[1]4.7'!A26</f>
        <v>Maksas pakalpojuma vienību skaits noteiktā laikposmā (gab.)</v>
      </c>
      <c r="B25" s="86"/>
      <c r="C25" s="33">
        <v>40</v>
      </c>
      <c r="D25" s="34"/>
    </row>
    <row r="26" spans="1:4" ht="30" customHeight="1" x14ac:dyDescent="0.25">
      <c r="A26" s="85" t="str">
        <f>'[1]4.7'!A27</f>
        <v>Maksas pakalpojuma izcenojums (euro) (pakalpojuma izmaksas kopā, dalītas ar maksas pakalpojuma vienību skaitu noteiktā laikposmā)</v>
      </c>
      <c r="B26" s="92"/>
      <c r="C26" s="34">
        <v>3</v>
      </c>
      <c r="D26" s="35"/>
    </row>
    <row r="27" spans="1:4" ht="35.25" customHeight="1" x14ac:dyDescent="0.25">
      <c r="A27" s="85" t="s">
        <v>60</v>
      </c>
      <c r="B27" s="92"/>
      <c r="C27" s="34">
        <v>120</v>
      </c>
    </row>
  </sheetData>
  <mergeCells count="4">
    <mergeCell ref="A1:C1"/>
    <mergeCell ref="A25:B25"/>
    <mergeCell ref="A26:B26"/>
    <mergeCell ref="A27:B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ABE3F-4B87-4386-880F-801C719BC7D5}">
  <dimension ref="A1:D27"/>
  <sheetViews>
    <sheetView topLeftCell="A7" workbookViewId="0">
      <selection activeCell="G18" sqref="G18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82</v>
      </c>
      <c r="B5" s="38"/>
    </row>
    <row r="6" spans="1:3" ht="15" customHeight="1" x14ac:dyDescent="0.25">
      <c r="A6" s="42"/>
      <c r="B6" s="38"/>
    </row>
    <row r="7" spans="1:3" ht="60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63"/>
      <c r="B8" s="63" t="s">
        <v>2</v>
      </c>
      <c r="C8" s="64"/>
    </row>
    <row r="9" spans="1:3" x14ac:dyDescent="0.25">
      <c r="A9" s="65">
        <v>1100</v>
      </c>
      <c r="B9" s="66" t="s">
        <v>48</v>
      </c>
      <c r="C9" s="77">
        <v>97.2</v>
      </c>
    </row>
    <row r="10" spans="1:3" x14ac:dyDescent="0.25">
      <c r="A10" s="65">
        <v>1210</v>
      </c>
      <c r="B10" s="63" t="s">
        <v>3</v>
      </c>
      <c r="C10" s="77">
        <v>22.93</v>
      </c>
    </row>
    <row r="11" spans="1:3" x14ac:dyDescent="0.25">
      <c r="A11" s="65">
        <v>2223</v>
      </c>
      <c r="B11" s="63" t="s">
        <v>7</v>
      </c>
      <c r="C11" s="67">
        <v>6.06</v>
      </c>
    </row>
    <row r="12" spans="1:3" x14ac:dyDescent="0.25">
      <c r="A12" s="65">
        <v>2243</v>
      </c>
      <c r="B12" s="63" t="s">
        <v>8</v>
      </c>
      <c r="C12" s="77">
        <v>3</v>
      </c>
    </row>
    <row r="13" spans="1:3" x14ac:dyDescent="0.25">
      <c r="A13" s="65">
        <v>2311</v>
      </c>
      <c r="B13" s="63" t="s">
        <v>12</v>
      </c>
      <c r="C13" s="77">
        <v>6</v>
      </c>
    </row>
    <row r="14" spans="1:3" x14ac:dyDescent="0.25">
      <c r="A14" s="65">
        <v>2350</v>
      </c>
      <c r="B14" s="63" t="s">
        <v>21</v>
      </c>
      <c r="C14" s="77">
        <v>5</v>
      </c>
    </row>
    <row r="15" spans="1:3" x14ac:dyDescent="0.25">
      <c r="A15" s="65"/>
      <c r="B15" s="63" t="s">
        <v>54</v>
      </c>
      <c r="C15" s="77">
        <v>140.19</v>
      </c>
    </row>
    <row r="16" spans="1:3" x14ac:dyDescent="0.25">
      <c r="A16" s="65"/>
      <c r="B16" s="63" t="s">
        <v>15</v>
      </c>
      <c r="C16" s="77"/>
    </row>
    <row r="17" spans="1:4" x14ac:dyDescent="0.25">
      <c r="A17" s="65">
        <v>1100</v>
      </c>
      <c r="B17" s="66" t="s">
        <v>48</v>
      </c>
      <c r="C17" s="67">
        <v>6.8</v>
      </c>
    </row>
    <row r="18" spans="1:4" x14ac:dyDescent="0.25">
      <c r="A18" s="68">
        <v>1210</v>
      </c>
      <c r="B18" s="66" t="s">
        <v>3</v>
      </c>
      <c r="C18" s="67">
        <v>1.61</v>
      </c>
    </row>
    <row r="19" spans="1:4" x14ac:dyDescent="0.25">
      <c r="A19" s="68">
        <v>2230</v>
      </c>
      <c r="B19" s="66" t="s">
        <v>16</v>
      </c>
      <c r="C19" s="67">
        <v>1.4</v>
      </c>
    </row>
    <row r="20" spans="1:4" x14ac:dyDescent="0.25">
      <c r="A20" s="63"/>
      <c r="B20" s="63" t="s">
        <v>61</v>
      </c>
      <c r="C20" s="77">
        <v>9.81</v>
      </c>
    </row>
    <row r="21" spans="1:4" x14ac:dyDescent="0.25">
      <c r="A21" s="63"/>
      <c r="B21" s="63" t="s">
        <v>57</v>
      </c>
      <c r="C21" s="77">
        <v>150</v>
      </c>
    </row>
    <row r="23" spans="1:4" x14ac:dyDescent="0.25">
      <c r="A23" s="31" t="s">
        <v>59</v>
      </c>
    </row>
    <row r="25" spans="1:4" ht="21.75" customHeight="1" x14ac:dyDescent="0.25">
      <c r="A25" s="87" t="s">
        <v>25</v>
      </c>
      <c r="B25" s="87"/>
      <c r="C25" s="33">
        <v>15</v>
      </c>
      <c r="D25" s="34"/>
    </row>
    <row r="26" spans="1:4" ht="33" customHeight="1" x14ac:dyDescent="0.25">
      <c r="A26" s="87" t="s">
        <v>26</v>
      </c>
      <c r="B26" s="87"/>
      <c r="C26" s="34">
        <v>10</v>
      </c>
      <c r="D26" s="35"/>
    </row>
    <row r="27" spans="1:4" ht="29.25" customHeight="1" x14ac:dyDescent="0.25">
      <c r="A27" s="85" t="s">
        <v>60</v>
      </c>
      <c r="B27" s="92"/>
      <c r="C27" s="34">
        <v>150</v>
      </c>
    </row>
  </sheetData>
  <mergeCells count="4">
    <mergeCell ref="A1:C1"/>
    <mergeCell ref="A25:B25"/>
    <mergeCell ref="A26:B26"/>
    <mergeCell ref="A27:B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69D3-4413-4CE8-BCC4-69AAFF3CE7F7}">
  <dimension ref="A1:D27"/>
  <sheetViews>
    <sheetView topLeftCell="A4" workbookViewId="0">
      <selection activeCell="H25" sqref="H25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78</v>
      </c>
      <c r="B5" s="37"/>
    </row>
    <row r="6" spans="1:3" ht="15" customHeight="1" x14ac:dyDescent="0.25">
      <c r="A6" s="42"/>
      <c r="B6" s="37"/>
    </row>
    <row r="7" spans="1:3" ht="75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63"/>
      <c r="B8" s="63" t="s">
        <v>2</v>
      </c>
      <c r="C8" s="73"/>
    </row>
    <row r="9" spans="1:3" x14ac:dyDescent="0.25">
      <c r="A9" s="65">
        <v>1100</v>
      </c>
      <c r="B9" s="74" t="s">
        <v>48</v>
      </c>
      <c r="C9" s="67">
        <v>18.190000000000001</v>
      </c>
    </row>
    <row r="10" spans="1:3" x14ac:dyDescent="0.25">
      <c r="A10" s="65">
        <v>1210</v>
      </c>
      <c r="B10" s="63" t="s">
        <v>42</v>
      </c>
      <c r="C10" s="75">
        <v>4.29</v>
      </c>
    </row>
    <row r="11" spans="1:3" x14ac:dyDescent="0.25">
      <c r="A11" s="65">
        <v>2223</v>
      </c>
      <c r="B11" s="63" t="s">
        <v>7</v>
      </c>
      <c r="C11" s="67">
        <v>3.5</v>
      </c>
    </row>
    <row r="12" spans="1:3" x14ac:dyDescent="0.25">
      <c r="A12" s="65">
        <v>2243</v>
      </c>
      <c r="B12" s="63" t="s">
        <v>8</v>
      </c>
      <c r="C12" s="75">
        <v>1</v>
      </c>
    </row>
    <row r="13" spans="1:3" x14ac:dyDescent="0.25">
      <c r="A13" s="65">
        <v>2311</v>
      </c>
      <c r="B13" s="63" t="s">
        <v>12</v>
      </c>
      <c r="C13" s="67">
        <v>4.16</v>
      </c>
    </row>
    <row r="14" spans="1:3" x14ac:dyDescent="0.25">
      <c r="A14" s="65">
        <v>2350</v>
      </c>
      <c r="B14" s="63" t="s">
        <v>21</v>
      </c>
      <c r="C14" s="75">
        <v>2.5</v>
      </c>
    </row>
    <row r="15" spans="1:3" x14ac:dyDescent="0.25">
      <c r="A15" s="63"/>
      <c r="B15" s="63" t="s">
        <v>54</v>
      </c>
      <c r="C15" s="75">
        <v>33.64</v>
      </c>
    </row>
    <row r="16" spans="1:3" x14ac:dyDescent="0.25">
      <c r="A16" s="63"/>
      <c r="B16" s="63" t="s">
        <v>15</v>
      </c>
      <c r="C16" s="75"/>
    </row>
    <row r="17" spans="1:4" x14ac:dyDescent="0.25">
      <c r="A17" s="65">
        <v>1100</v>
      </c>
      <c r="B17" s="74" t="s">
        <v>48</v>
      </c>
      <c r="C17" s="75">
        <v>1.27</v>
      </c>
    </row>
    <row r="18" spans="1:4" x14ac:dyDescent="0.25">
      <c r="A18" s="76">
        <v>1210</v>
      </c>
      <c r="B18" s="74" t="s">
        <v>3</v>
      </c>
      <c r="C18" s="75">
        <v>0.3</v>
      </c>
    </row>
    <row r="19" spans="1:4" x14ac:dyDescent="0.25">
      <c r="A19" s="76">
        <v>2230</v>
      </c>
      <c r="B19" s="74" t="s">
        <v>16</v>
      </c>
      <c r="C19" s="75">
        <v>0.79</v>
      </c>
    </row>
    <row r="20" spans="1:4" x14ac:dyDescent="0.25">
      <c r="A20" s="63"/>
      <c r="B20" s="63" t="s">
        <v>61</v>
      </c>
      <c r="C20" s="75">
        <v>2.36</v>
      </c>
    </row>
    <row r="21" spans="1:4" x14ac:dyDescent="0.25">
      <c r="A21" s="63"/>
      <c r="B21" s="63" t="s">
        <v>57</v>
      </c>
      <c r="C21" s="77">
        <v>36</v>
      </c>
    </row>
    <row r="22" spans="1:4" x14ac:dyDescent="0.25">
      <c r="A22" s="42"/>
      <c r="B22" s="42"/>
      <c r="C22" s="42"/>
    </row>
    <row r="23" spans="1:4" x14ac:dyDescent="0.25">
      <c r="A23" s="45" t="s">
        <v>67</v>
      </c>
      <c r="B23" s="42"/>
      <c r="C23" s="42"/>
    </row>
    <row r="24" spans="1:4" x14ac:dyDescent="0.25">
      <c r="A24" s="42"/>
      <c r="B24" s="42"/>
      <c r="C24" s="42"/>
    </row>
    <row r="25" spans="1:4" ht="22.5" customHeight="1" x14ac:dyDescent="0.25">
      <c r="A25" s="87" t="s">
        <v>25</v>
      </c>
      <c r="B25" s="87"/>
      <c r="C25" s="33">
        <v>90</v>
      </c>
      <c r="D25" s="34"/>
    </row>
    <row r="26" spans="1:4" ht="33.75" customHeight="1" x14ac:dyDescent="0.25">
      <c r="A26" s="87" t="s">
        <v>26</v>
      </c>
      <c r="B26" s="87"/>
      <c r="C26" s="34">
        <v>0.4</v>
      </c>
      <c r="D26" s="35"/>
    </row>
    <row r="27" spans="1:4" ht="33" customHeight="1" x14ac:dyDescent="0.25">
      <c r="A27" s="85" t="s">
        <v>60</v>
      </c>
      <c r="B27" s="92"/>
      <c r="C27" s="34">
        <v>36</v>
      </c>
    </row>
  </sheetData>
  <mergeCells count="4">
    <mergeCell ref="A1:C1"/>
    <mergeCell ref="A25:B25"/>
    <mergeCell ref="A26:B26"/>
    <mergeCell ref="A27:B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422A-2C1E-4D0D-9AC7-E68357E5253A}">
  <dimension ref="A1:D25"/>
  <sheetViews>
    <sheetView topLeftCell="A7" workbookViewId="0">
      <selection activeCell="E23" sqref="D23:E24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42" t="s">
        <v>79</v>
      </c>
      <c r="B5" s="36"/>
    </row>
    <row r="6" spans="1:3" ht="15" customHeight="1" x14ac:dyDescent="0.25">
      <c r="A6" s="42"/>
      <c r="B6" s="36"/>
    </row>
    <row r="7" spans="1:3" ht="76.5" customHeight="1" x14ac:dyDescent="0.25">
      <c r="A7" s="62" t="s">
        <v>0</v>
      </c>
      <c r="B7" s="62" t="s">
        <v>62</v>
      </c>
      <c r="C7" s="62" t="s">
        <v>63</v>
      </c>
    </row>
    <row r="8" spans="1:3" x14ac:dyDescent="0.25">
      <c r="A8" s="63"/>
      <c r="B8" s="63" t="s">
        <v>2</v>
      </c>
      <c r="C8" s="64"/>
    </row>
    <row r="9" spans="1:3" x14ac:dyDescent="0.25">
      <c r="A9" s="65">
        <v>1100</v>
      </c>
      <c r="B9" s="66" t="s">
        <v>48</v>
      </c>
      <c r="C9" s="67">
        <v>18.190000000000001</v>
      </c>
    </row>
    <row r="10" spans="1:3" x14ac:dyDescent="0.25">
      <c r="A10" s="65">
        <v>1210</v>
      </c>
      <c r="B10" s="66" t="s">
        <v>3</v>
      </c>
      <c r="C10" s="77">
        <v>4.29</v>
      </c>
    </row>
    <row r="11" spans="1:3" x14ac:dyDescent="0.25">
      <c r="A11" s="65">
        <v>2244</v>
      </c>
      <c r="B11" s="63" t="s">
        <v>9</v>
      </c>
      <c r="C11" s="77">
        <v>5.79</v>
      </c>
    </row>
    <row r="12" spans="1:3" x14ac:dyDescent="0.25">
      <c r="A12" s="65">
        <v>2350</v>
      </c>
      <c r="B12" s="63" t="s">
        <v>21</v>
      </c>
      <c r="C12" s="77">
        <v>2.57</v>
      </c>
    </row>
    <row r="13" spans="1:3" x14ac:dyDescent="0.25">
      <c r="A13" s="65"/>
      <c r="B13" s="63" t="s">
        <v>54</v>
      </c>
      <c r="C13" s="77">
        <v>30.84</v>
      </c>
    </row>
    <row r="14" spans="1:3" x14ac:dyDescent="0.25">
      <c r="A14" s="65"/>
      <c r="B14" s="63" t="s">
        <v>15</v>
      </c>
      <c r="C14" s="77"/>
    </row>
    <row r="15" spans="1:3" x14ac:dyDescent="0.25">
      <c r="A15" s="65">
        <v>1100</v>
      </c>
      <c r="B15" s="66" t="s">
        <v>48</v>
      </c>
      <c r="C15" s="77">
        <v>1.27</v>
      </c>
    </row>
    <row r="16" spans="1:3" x14ac:dyDescent="0.25">
      <c r="A16" s="68">
        <v>1210</v>
      </c>
      <c r="B16" s="66" t="s">
        <v>3</v>
      </c>
      <c r="C16" s="77">
        <v>0.3</v>
      </c>
    </row>
    <row r="17" spans="1:4" x14ac:dyDescent="0.25">
      <c r="A17" s="68">
        <v>2230</v>
      </c>
      <c r="B17" s="66" t="s">
        <v>16</v>
      </c>
      <c r="C17" s="77">
        <v>0.59</v>
      </c>
    </row>
    <row r="18" spans="1:4" x14ac:dyDescent="0.25">
      <c r="A18" s="68"/>
      <c r="B18" s="66" t="s">
        <v>61</v>
      </c>
      <c r="C18" s="77">
        <v>2.16</v>
      </c>
    </row>
    <row r="19" spans="1:4" x14ac:dyDescent="0.25">
      <c r="A19" s="63"/>
      <c r="B19" s="63" t="s">
        <v>57</v>
      </c>
      <c r="C19" s="77">
        <v>33</v>
      </c>
    </row>
    <row r="20" spans="1:4" x14ac:dyDescent="0.25">
      <c r="A20" s="42"/>
      <c r="B20" s="42"/>
      <c r="C20" s="42"/>
    </row>
    <row r="21" spans="1:4" x14ac:dyDescent="0.25">
      <c r="A21" s="45" t="s">
        <v>67</v>
      </c>
      <c r="B21" s="42"/>
      <c r="C21" s="42"/>
    </row>
    <row r="22" spans="1:4" x14ac:dyDescent="0.25">
      <c r="A22" s="42"/>
      <c r="B22" s="42"/>
      <c r="C22" s="42"/>
    </row>
    <row r="23" spans="1:4" ht="23.25" customHeight="1" x14ac:dyDescent="0.25">
      <c r="A23" s="87" t="s">
        <v>25</v>
      </c>
      <c r="B23" s="87"/>
      <c r="C23" s="33">
        <v>20</v>
      </c>
      <c r="D23" s="34"/>
    </row>
    <row r="24" spans="1:4" ht="31.5" customHeight="1" x14ac:dyDescent="0.25">
      <c r="A24" s="87" t="s">
        <v>26</v>
      </c>
      <c r="B24" s="87"/>
      <c r="C24" s="35">
        <v>1.65</v>
      </c>
      <c r="D24" s="35"/>
    </row>
    <row r="25" spans="1:4" ht="37.5" customHeight="1" x14ac:dyDescent="0.25">
      <c r="A25" s="85" t="s">
        <v>60</v>
      </c>
      <c r="B25" s="92"/>
      <c r="C25" s="34">
        <v>33</v>
      </c>
    </row>
  </sheetData>
  <mergeCells count="4">
    <mergeCell ref="A1:C1"/>
    <mergeCell ref="A23:B23"/>
    <mergeCell ref="A24:B24"/>
    <mergeCell ref="A25:B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topLeftCell="A7" workbookViewId="0">
      <selection activeCell="H17" sqref="H17"/>
    </sheetView>
  </sheetViews>
  <sheetFormatPr defaultRowHeight="15" x14ac:dyDescent="0.25"/>
  <cols>
    <col min="1" max="1" width="12.140625" style="3" customWidth="1"/>
    <col min="2" max="2" width="53.5703125" style="3" customWidth="1"/>
    <col min="3" max="3" width="16.7109375" style="3" customWidth="1"/>
    <col min="4" max="4" width="14" style="3" customWidth="1"/>
    <col min="5" max="16384" width="9.140625" style="3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20" t="s">
        <v>77</v>
      </c>
    </row>
    <row r="6" spans="1:3" ht="15" customHeight="1" x14ac:dyDescent="0.25"/>
    <row r="7" spans="1:3" ht="108.75" customHeight="1" x14ac:dyDescent="0.25">
      <c r="A7" s="10" t="s">
        <v>0</v>
      </c>
      <c r="B7" s="10" t="s">
        <v>34</v>
      </c>
      <c r="C7" s="10" t="s">
        <v>1</v>
      </c>
    </row>
    <row r="8" spans="1:3" x14ac:dyDescent="0.25">
      <c r="A8" s="15"/>
      <c r="B8" s="12" t="s">
        <v>2</v>
      </c>
      <c r="C8" s="15"/>
    </row>
    <row r="9" spans="1:3" x14ac:dyDescent="0.25">
      <c r="A9" s="10">
        <v>1100</v>
      </c>
      <c r="B9" s="13" t="s">
        <v>33</v>
      </c>
      <c r="C9" s="17">
        <v>20.55</v>
      </c>
    </row>
    <row r="10" spans="1:3" ht="30" x14ac:dyDescent="0.25">
      <c r="A10" s="10">
        <v>1210</v>
      </c>
      <c r="B10" s="13" t="s">
        <v>42</v>
      </c>
      <c r="C10" s="17">
        <v>4.8499999999999996</v>
      </c>
    </row>
    <row r="11" spans="1:3" x14ac:dyDescent="0.25">
      <c r="A11" s="10">
        <v>2223</v>
      </c>
      <c r="B11" s="12" t="s">
        <v>7</v>
      </c>
      <c r="C11" s="17">
        <v>2.25</v>
      </c>
    </row>
    <row r="12" spans="1:3" ht="30" x14ac:dyDescent="0.25">
      <c r="A12" s="10">
        <v>2243</v>
      </c>
      <c r="B12" s="12" t="s">
        <v>8</v>
      </c>
      <c r="C12" s="17">
        <v>1.5</v>
      </c>
    </row>
    <row r="13" spans="1:3" x14ac:dyDescent="0.25">
      <c r="A13" s="10">
        <v>2311</v>
      </c>
      <c r="B13" s="12" t="s">
        <v>12</v>
      </c>
      <c r="C13" s="17">
        <v>2.25</v>
      </c>
    </row>
    <row r="14" spans="1:3" x14ac:dyDescent="0.25">
      <c r="A14" s="10"/>
      <c r="B14" s="12" t="s">
        <v>35</v>
      </c>
      <c r="C14" s="17">
        <f>SUM(C9:C13)</f>
        <v>31.4</v>
      </c>
    </row>
    <row r="15" spans="1:3" x14ac:dyDescent="0.25">
      <c r="A15" s="10"/>
      <c r="B15" s="12" t="s">
        <v>15</v>
      </c>
      <c r="C15" s="17"/>
    </row>
    <row r="16" spans="1:3" x14ac:dyDescent="0.25">
      <c r="A16" s="10">
        <v>1100</v>
      </c>
      <c r="B16" s="13" t="s">
        <v>33</v>
      </c>
      <c r="C16" s="17">
        <f>ROUND(C9*7%,2)</f>
        <v>1.44</v>
      </c>
    </row>
    <row r="17" spans="1:3" ht="30" x14ac:dyDescent="0.25">
      <c r="A17" s="18">
        <v>1210</v>
      </c>
      <c r="B17" s="13" t="s">
        <v>42</v>
      </c>
      <c r="C17" s="17">
        <f>ROUND(C10*7%,2)</f>
        <v>0.34</v>
      </c>
    </row>
    <row r="18" spans="1:3" x14ac:dyDescent="0.25">
      <c r="A18" s="18">
        <v>2230</v>
      </c>
      <c r="B18" s="13" t="s">
        <v>16</v>
      </c>
      <c r="C18" s="17">
        <f>ROUND(SUM(C11:C13)*7%,2)</f>
        <v>0.42</v>
      </c>
    </row>
    <row r="19" spans="1:3" x14ac:dyDescent="0.25">
      <c r="A19" s="15"/>
      <c r="B19" s="12" t="s">
        <v>17</v>
      </c>
      <c r="C19" s="17">
        <f>ROUND(C14*7%,2)</f>
        <v>2.2000000000000002</v>
      </c>
    </row>
    <row r="20" spans="1:3" x14ac:dyDescent="0.25">
      <c r="A20" s="15"/>
      <c r="B20" s="12" t="s">
        <v>36</v>
      </c>
      <c r="C20" s="17">
        <f>C14+C19</f>
        <v>33.6</v>
      </c>
    </row>
    <row r="22" spans="1:3" x14ac:dyDescent="0.25">
      <c r="A22" s="5" t="s">
        <v>18</v>
      </c>
    </row>
    <row r="24" spans="1:3" ht="15" customHeight="1" x14ac:dyDescent="0.25">
      <c r="A24" s="91" t="s">
        <v>25</v>
      </c>
      <c r="B24" s="91"/>
      <c r="C24" s="14">
        <v>420</v>
      </c>
    </row>
    <row r="25" spans="1:3" ht="28.5" customHeight="1" x14ac:dyDescent="0.25">
      <c r="A25" s="91" t="s">
        <v>26</v>
      </c>
      <c r="B25" s="91"/>
      <c r="C25" s="2">
        <f>ROUND(C20/C24,2)</f>
        <v>0.08</v>
      </c>
    </row>
    <row r="26" spans="1:3" ht="31.5" customHeight="1" x14ac:dyDescent="0.25">
      <c r="A26" s="91" t="s">
        <v>27</v>
      </c>
      <c r="B26" s="91"/>
      <c r="C26" s="2">
        <f>C25*C24</f>
        <v>33.6</v>
      </c>
    </row>
  </sheetData>
  <mergeCells count="4">
    <mergeCell ref="A24:B24"/>
    <mergeCell ref="A25:B25"/>
    <mergeCell ref="A26:B26"/>
    <mergeCell ref="A1:C1"/>
  </mergeCells>
  <pageMargins left="0.7" right="0.7" top="0.75" bottom="0.75" header="0.3" footer="0.3"/>
  <pageSetup paperSize="9" orientation="portrait" r:id="rId1"/>
  <ignoredErrors>
    <ignoredError sqref="C18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topLeftCell="A7" workbookViewId="0">
      <selection activeCell="G9" sqref="G9"/>
    </sheetView>
  </sheetViews>
  <sheetFormatPr defaultRowHeight="15" x14ac:dyDescent="0.25"/>
  <cols>
    <col min="1" max="1" width="10.28515625" style="3" customWidth="1"/>
    <col min="2" max="2" width="53.5703125" style="3" customWidth="1"/>
    <col min="3" max="3" width="16.42578125" style="3" customWidth="1"/>
    <col min="4" max="4" width="14" style="3" customWidth="1"/>
    <col min="5" max="16384" width="9.140625" style="3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20" t="s">
        <v>30</v>
      </c>
      <c r="B3" s="6"/>
      <c r="C3" s="4"/>
    </row>
    <row r="4" spans="1:3" ht="15" customHeight="1" x14ac:dyDescent="0.25">
      <c r="A4" s="20" t="s">
        <v>37</v>
      </c>
      <c r="B4" s="6"/>
      <c r="C4" s="4"/>
    </row>
    <row r="5" spans="1:3" ht="15" customHeight="1" x14ac:dyDescent="0.25">
      <c r="A5" s="20" t="s">
        <v>80</v>
      </c>
    </row>
    <row r="6" spans="1:3" ht="15" customHeight="1" x14ac:dyDescent="0.25"/>
    <row r="7" spans="1:3" ht="110.25" customHeight="1" x14ac:dyDescent="0.25">
      <c r="A7" s="10" t="s">
        <v>0</v>
      </c>
      <c r="B7" s="10" t="s">
        <v>34</v>
      </c>
      <c r="C7" s="10" t="s">
        <v>1</v>
      </c>
    </row>
    <row r="8" spans="1:3" x14ac:dyDescent="0.25">
      <c r="A8" s="15"/>
      <c r="B8" s="15" t="s">
        <v>2</v>
      </c>
      <c r="C8" s="15"/>
    </row>
    <row r="9" spans="1:3" x14ac:dyDescent="0.25">
      <c r="A9" s="10">
        <v>1100</v>
      </c>
      <c r="B9" s="13" t="s">
        <v>33</v>
      </c>
      <c r="C9" s="17">
        <v>40.81</v>
      </c>
    </row>
    <row r="10" spans="1:3" ht="30" x14ac:dyDescent="0.25">
      <c r="A10" s="10">
        <v>1210</v>
      </c>
      <c r="B10" s="13" t="s">
        <v>42</v>
      </c>
      <c r="C10" s="17">
        <v>9.6300000000000008</v>
      </c>
    </row>
    <row r="11" spans="1:3" x14ac:dyDescent="0.25">
      <c r="A11" s="10">
        <v>2223</v>
      </c>
      <c r="B11" s="15" t="s">
        <v>7</v>
      </c>
      <c r="C11" s="17">
        <v>16.04</v>
      </c>
    </row>
    <row r="12" spans="1:3" ht="30" x14ac:dyDescent="0.25">
      <c r="A12" s="19">
        <v>2243</v>
      </c>
      <c r="B12" s="12" t="s">
        <v>8</v>
      </c>
      <c r="C12" s="17">
        <v>9.64</v>
      </c>
    </row>
    <row r="13" spans="1:3" x14ac:dyDescent="0.25">
      <c r="A13" s="10">
        <v>2311</v>
      </c>
      <c r="B13" s="15" t="s">
        <v>12</v>
      </c>
      <c r="C13" s="17">
        <v>19.29</v>
      </c>
    </row>
    <row r="14" spans="1:3" x14ac:dyDescent="0.25">
      <c r="A14" s="10">
        <v>2350</v>
      </c>
      <c r="B14" s="15" t="s">
        <v>21</v>
      </c>
      <c r="C14" s="17">
        <v>25.71</v>
      </c>
    </row>
    <row r="15" spans="1:3" x14ac:dyDescent="0.25">
      <c r="A15" s="10"/>
      <c r="B15" s="15" t="s">
        <v>35</v>
      </c>
      <c r="C15" s="17">
        <f>SUM(C9:C14)</f>
        <v>121.12</v>
      </c>
    </row>
    <row r="16" spans="1:3" x14ac:dyDescent="0.25">
      <c r="A16" s="10"/>
      <c r="B16" s="15" t="s">
        <v>15</v>
      </c>
      <c r="C16" s="17"/>
    </row>
    <row r="17" spans="1:3" x14ac:dyDescent="0.25">
      <c r="A17" s="10">
        <v>1100</v>
      </c>
      <c r="B17" s="13" t="s">
        <v>33</v>
      </c>
      <c r="C17" s="17">
        <f>ROUND(C9*7%,2)</f>
        <v>2.86</v>
      </c>
    </row>
    <row r="18" spans="1:3" ht="30" x14ac:dyDescent="0.25">
      <c r="A18" s="18">
        <v>1210</v>
      </c>
      <c r="B18" s="13" t="s">
        <v>42</v>
      </c>
      <c r="C18" s="17">
        <f>ROUND(C10*7%,2)</f>
        <v>0.67</v>
      </c>
    </row>
    <row r="19" spans="1:3" x14ac:dyDescent="0.25">
      <c r="A19" s="18">
        <v>2230</v>
      </c>
      <c r="B19" s="13" t="s">
        <v>16</v>
      </c>
      <c r="C19" s="17">
        <f>ROUND(SUM(C11:C14)*7%,2)</f>
        <v>4.95</v>
      </c>
    </row>
    <row r="20" spans="1:3" x14ac:dyDescent="0.25">
      <c r="A20" s="15"/>
      <c r="B20" s="15" t="s">
        <v>17</v>
      </c>
      <c r="C20" s="17">
        <f>ROUND(C15*7%,2)</f>
        <v>8.48</v>
      </c>
    </row>
    <row r="21" spans="1:3" x14ac:dyDescent="0.25">
      <c r="A21" s="15"/>
      <c r="B21" s="15" t="s">
        <v>36</v>
      </c>
      <c r="C21" s="17">
        <f>C15+C20</f>
        <v>129.6</v>
      </c>
    </row>
    <row r="23" spans="1:3" x14ac:dyDescent="0.25">
      <c r="A23" s="5" t="s">
        <v>18</v>
      </c>
    </row>
    <row r="24" spans="1:3" x14ac:dyDescent="0.25">
      <c r="A24" s="5"/>
    </row>
    <row r="25" spans="1:3" ht="15" customHeight="1" x14ac:dyDescent="0.25">
      <c r="A25" s="91" t="s">
        <v>25</v>
      </c>
      <c r="B25" s="91"/>
      <c r="C25" s="3">
        <v>180</v>
      </c>
    </row>
    <row r="26" spans="1:3" ht="30.75" customHeight="1" x14ac:dyDescent="0.25">
      <c r="A26" s="91" t="s">
        <v>26</v>
      </c>
      <c r="B26" s="91"/>
      <c r="C26" s="3">
        <f>ROUND(C21/C25,2)</f>
        <v>0.72</v>
      </c>
    </row>
    <row r="27" spans="1:3" ht="29.25" customHeight="1" x14ac:dyDescent="0.25">
      <c r="A27" s="91" t="s">
        <v>27</v>
      </c>
      <c r="B27" s="91"/>
      <c r="C27" s="2">
        <f>C26*C25</f>
        <v>129.6</v>
      </c>
    </row>
  </sheetData>
  <mergeCells count="4">
    <mergeCell ref="A1:C1"/>
    <mergeCell ref="A27:B27"/>
    <mergeCell ref="A26:B26"/>
    <mergeCell ref="A25:B25"/>
  </mergeCells>
  <pageMargins left="0.7" right="0.7" top="0.75" bottom="0.75" header="0.3" footer="0.3"/>
  <pageSetup paperSize="9" orientation="portrait" r:id="rId1"/>
  <ignoredErrors>
    <ignoredError sqref="C19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BD242-2374-497E-B1E2-0F643E15EA9C}">
  <dimension ref="A1:D43"/>
  <sheetViews>
    <sheetView tabSelected="1" topLeftCell="A15" workbookViewId="0">
      <selection activeCell="G40" sqref="G40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44" t="s">
        <v>68</v>
      </c>
      <c r="B3" s="36"/>
    </row>
    <row r="4" spans="1:3" ht="15" customHeight="1" x14ac:dyDescent="0.25">
      <c r="A4" s="42" t="s">
        <v>83</v>
      </c>
      <c r="B4" s="39"/>
    </row>
    <row r="5" spans="1:3" ht="15" customHeight="1" x14ac:dyDescent="0.25">
      <c r="A5" s="42"/>
      <c r="B5" s="39"/>
    </row>
    <row r="6" spans="1:3" ht="90" x14ac:dyDescent="0.25">
      <c r="A6" s="72" t="s">
        <v>0</v>
      </c>
      <c r="B6" s="72" t="s">
        <v>47</v>
      </c>
      <c r="C6" s="72" t="s">
        <v>1</v>
      </c>
    </row>
    <row r="7" spans="1:3" x14ac:dyDescent="0.25">
      <c r="A7" s="50"/>
      <c r="B7" s="51" t="s">
        <v>2</v>
      </c>
      <c r="C7" s="72"/>
    </row>
    <row r="8" spans="1:3" x14ac:dyDescent="0.25">
      <c r="A8" s="72">
        <v>1100</v>
      </c>
      <c r="B8" s="71" t="s">
        <v>48</v>
      </c>
      <c r="C8" s="78">
        <v>35884.57</v>
      </c>
    </row>
    <row r="9" spans="1:3" x14ac:dyDescent="0.25">
      <c r="A9" s="72">
        <v>1210</v>
      </c>
      <c r="B9" s="71" t="s">
        <v>3</v>
      </c>
      <c r="C9" s="78">
        <v>8465.17</v>
      </c>
    </row>
    <row r="10" spans="1:3" x14ac:dyDescent="0.25">
      <c r="A10" s="72">
        <v>2210</v>
      </c>
      <c r="B10" s="71" t="s">
        <v>4</v>
      </c>
      <c r="C10" s="78">
        <v>74.680000000000007</v>
      </c>
    </row>
    <row r="11" spans="1:3" x14ac:dyDescent="0.25">
      <c r="A11" s="72">
        <v>2221</v>
      </c>
      <c r="B11" s="71" t="s">
        <v>5</v>
      </c>
      <c r="C11" s="78">
        <v>11440.86</v>
      </c>
    </row>
    <row r="12" spans="1:3" x14ac:dyDescent="0.25">
      <c r="A12" s="72">
        <v>2222</v>
      </c>
      <c r="B12" s="71" t="s">
        <v>6</v>
      </c>
      <c r="C12" s="78">
        <v>1170.02</v>
      </c>
    </row>
    <row r="13" spans="1:3" x14ac:dyDescent="0.25">
      <c r="A13" s="72">
        <v>2223</v>
      </c>
      <c r="B13" s="71" t="s">
        <v>7</v>
      </c>
      <c r="C13" s="78">
        <v>3812.82</v>
      </c>
    </row>
    <row r="14" spans="1:3" ht="45" x14ac:dyDescent="0.25">
      <c r="A14" s="72">
        <v>2224</v>
      </c>
      <c r="B14" s="71" t="s">
        <v>64</v>
      </c>
      <c r="C14" s="78">
        <v>267.25</v>
      </c>
    </row>
    <row r="15" spans="1:3" ht="30" x14ac:dyDescent="0.25">
      <c r="A15" s="72">
        <v>2234</v>
      </c>
      <c r="B15" s="71" t="s">
        <v>49</v>
      </c>
      <c r="C15" s="78">
        <v>41.8</v>
      </c>
    </row>
    <row r="16" spans="1:3" x14ac:dyDescent="0.25">
      <c r="A16" s="72">
        <v>2235</v>
      </c>
      <c r="B16" s="71" t="s">
        <v>50</v>
      </c>
      <c r="C16" s="78">
        <v>51.94</v>
      </c>
    </row>
    <row r="17" spans="1:3" x14ac:dyDescent="0.25">
      <c r="A17" s="93">
        <v>2243</v>
      </c>
      <c r="B17" s="94" t="s">
        <v>8</v>
      </c>
      <c r="C17" s="95">
        <v>1860.4</v>
      </c>
    </row>
    <row r="18" spans="1:3" x14ac:dyDescent="0.25">
      <c r="A18" s="93"/>
      <c r="B18" s="94"/>
      <c r="C18" s="95"/>
    </row>
    <row r="19" spans="1:3" x14ac:dyDescent="0.25">
      <c r="A19" s="72">
        <v>2242</v>
      </c>
      <c r="B19" s="71" t="s">
        <v>19</v>
      </c>
      <c r="C19" s="78">
        <v>265.76</v>
      </c>
    </row>
    <row r="20" spans="1:3" x14ac:dyDescent="0.25">
      <c r="A20" s="72">
        <v>2244</v>
      </c>
      <c r="B20" s="71" t="s">
        <v>9</v>
      </c>
      <c r="C20" s="78">
        <v>944.74</v>
      </c>
    </row>
    <row r="21" spans="1:3" x14ac:dyDescent="0.25">
      <c r="A21" s="72">
        <v>2247</v>
      </c>
      <c r="B21" s="71" t="s">
        <v>10</v>
      </c>
      <c r="C21" s="78">
        <v>34.229999999999997</v>
      </c>
    </row>
    <row r="22" spans="1:3" x14ac:dyDescent="0.25">
      <c r="A22" s="72">
        <v>2249</v>
      </c>
      <c r="B22" s="71" t="s">
        <v>65</v>
      </c>
      <c r="C22" s="78">
        <v>1380.11</v>
      </c>
    </row>
    <row r="23" spans="1:3" x14ac:dyDescent="0.25">
      <c r="A23" s="72">
        <v>2264</v>
      </c>
      <c r="B23" s="71" t="s">
        <v>20</v>
      </c>
      <c r="C23" s="78">
        <v>436.71</v>
      </c>
    </row>
    <row r="24" spans="1:3" x14ac:dyDescent="0.25">
      <c r="A24" s="72">
        <v>2312</v>
      </c>
      <c r="B24" s="71" t="s">
        <v>13</v>
      </c>
      <c r="C24" s="78">
        <v>10.92</v>
      </c>
    </row>
    <row r="25" spans="1:3" x14ac:dyDescent="0.25">
      <c r="A25" s="72">
        <v>2322</v>
      </c>
      <c r="B25" s="71" t="s">
        <v>52</v>
      </c>
      <c r="C25" s="78">
        <v>52.19</v>
      </c>
    </row>
    <row r="26" spans="1:3" x14ac:dyDescent="0.25">
      <c r="A26" s="72">
        <v>2350</v>
      </c>
      <c r="B26" s="53" t="s">
        <v>21</v>
      </c>
      <c r="C26" s="78">
        <v>609.28</v>
      </c>
    </row>
    <row r="27" spans="1:3" x14ac:dyDescent="0.25">
      <c r="A27" s="72">
        <v>2513</v>
      </c>
      <c r="B27" s="53" t="s">
        <v>22</v>
      </c>
      <c r="C27" s="60">
        <v>40.020000000000003</v>
      </c>
    </row>
    <row r="28" spans="1:3" x14ac:dyDescent="0.25">
      <c r="A28" s="72">
        <v>2519</v>
      </c>
      <c r="B28" s="53" t="s">
        <v>53</v>
      </c>
      <c r="C28" s="60">
        <v>4.8600000000000003</v>
      </c>
    </row>
    <row r="29" spans="1:3" x14ac:dyDescent="0.25">
      <c r="A29" s="72">
        <v>5200</v>
      </c>
      <c r="B29" s="53" t="s">
        <v>14</v>
      </c>
      <c r="C29" s="78">
        <v>7243.67</v>
      </c>
    </row>
    <row r="30" spans="1:3" x14ac:dyDescent="0.25">
      <c r="A30" s="72"/>
      <c r="B30" s="71" t="s">
        <v>54</v>
      </c>
      <c r="C30" s="78">
        <v>74091.98</v>
      </c>
    </row>
    <row r="31" spans="1:3" x14ac:dyDescent="0.25">
      <c r="A31" s="72"/>
      <c r="B31" s="51" t="s">
        <v>15</v>
      </c>
      <c r="C31" s="78"/>
    </row>
    <row r="32" spans="1:3" x14ac:dyDescent="0.25">
      <c r="A32" s="72">
        <v>1100</v>
      </c>
      <c r="B32" s="71" t="s">
        <v>48</v>
      </c>
      <c r="C32" s="78">
        <v>2511.92</v>
      </c>
    </row>
    <row r="33" spans="1:4" x14ac:dyDescent="0.25">
      <c r="A33" s="72">
        <v>1210</v>
      </c>
      <c r="B33" s="71" t="s">
        <v>3</v>
      </c>
      <c r="C33" s="78">
        <v>592.55999999999995</v>
      </c>
    </row>
    <row r="34" spans="1:4" x14ac:dyDescent="0.25">
      <c r="A34" s="72">
        <v>2230</v>
      </c>
      <c r="B34" s="71" t="s">
        <v>16</v>
      </c>
      <c r="C34" s="78">
        <v>1223.52</v>
      </c>
    </row>
    <row r="35" spans="1:4" ht="30" x14ac:dyDescent="0.25">
      <c r="A35" s="72">
        <v>2300</v>
      </c>
      <c r="B35" s="71" t="s">
        <v>55</v>
      </c>
      <c r="C35" s="78">
        <v>858.44</v>
      </c>
    </row>
    <row r="36" spans="1:4" x14ac:dyDescent="0.25">
      <c r="A36" s="72"/>
      <c r="B36" s="71" t="s">
        <v>23</v>
      </c>
      <c r="C36" s="78">
        <v>5186.4399999999996</v>
      </c>
    </row>
    <row r="37" spans="1:4" x14ac:dyDescent="0.25">
      <c r="A37" s="72"/>
      <c r="B37" s="55" t="s">
        <v>36</v>
      </c>
      <c r="C37" s="59">
        <v>79278.42</v>
      </c>
    </row>
    <row r="39" spans="1:4" x14ac:dyDescent="0.25">
      <c r="A39" s="31" t="s">
        <v>59</v>
      </c>
    </row>
    <row r="41" spans="1:4" ht="20.25" customHeight="1" x14ac:dyDescent="0.25">
      <c r="A41" s="87" t="s">
        <v>25</v>
      </c>
      <c r="B41" s="87"/>
      <c r="C41" s="35">
        <v>5921</v>
      </c>
      <c r="D41" s="34"/>
    </row>
    <row r="42" spans="1:4" ht="33.75" customHeight="1" x14ac:dyDescent="0.25">
      <c r="A42" s="87" t="s">
        <v>26</v>
      </c>
      <c r="B42" s="87"/>
      <c r="C42" s="34">
        <v>13.39</v>
      </c>
      <c r="D42" s="35"/>
    </row>
    <row r="43" spans="1:4" ht="31.5" customHeight="1" x14ac:dyDescent="0.25">
      <c r="A43" s="85" t="s">
        <v>60</v>
      </c>
      <c r="B43" s="92"/>
      <c r="C43" s="34">
        <v>79278.42</v>
      </c>
    </row>
  </sheetData>
  <mergeCells count="7">
    <mergeCell ref="A1:C1"/>
    <mergeCell ref="A41:B41"/>
    <mergeCell ref="A42:B42"/>
    <mergeCell ref="A43:B43"/>
    <mergeCell ref="A17:A18"/>
    <mergeCell ref="B17:B18"/>
    <mergeCell ref="C17:C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5CDD-68B0-4805-B53D-09135989701D}">
  <dimension ref="A1:D43"/>
  <sheetViews>
    <sheetView topLeftCell="A15" workbookViewId="0">
      <selection activeCell="H42" sqref="H42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44" t="s">
        <v>68</v>
      </c>
      <c r="B3" s="36"/>
    </row>
    <row r="4" spans="1:3" ht="15" customHeight="1" x14ac:dyDescent="0.25">
      <c r="A4" s="42" t="s">
        <v>84</v>
      </c>
      <c r="B4" s="39"/>
    </row>
    <row r="5" spans="1:3" ht="15" customHeight="1" x14ac:dyDescent="0.25">
      <c r="A5" s="42"/>
      <c r="B5" s="39"/>
    </row>
    <row r="6" spans="1:3" ht="90" x14ac:dyDescent="0.25">
      <c r="A6" s="79" t="s">
        <v>0</v>
      </c>
      <c r="B6" s="79" t="s">
        <v>47</v>
      </c>
      <c r="C6" s="79" t="s">
        <v>1</v>
      </c>
    </row>
    <row r="7" spans="1:3" x14ac:dyDescent="0.25">
      <c r="A7" s="80"/>
      <c r="B7" s="49" t="s">
        <v>2</v>
      </c>
      <c r="C7" s="72"/>
    </row>
    <row r="8" spans="1:3" x14ac:dyDescent="0.25">
      <c r="A8" s="72">
        <v>1100</v>
      </c>
      <c r="B8" s="71" t="s">
        <v>48</v>
      </c>
      <c r="C8" s="78">
        <v>35884.57</v>
      </c>
    </row>
    <row r="9" spans="1:3" x14ac:dyDescent="0.25">
      <c r="A9" s="72">
        <v>1210</v>
      </c>
      <c r="B9" s="71" t="s">
        <v>3</v>
      </c>
      <c r="C9" s="78">
        <v>8465.17</v>
      </c>
    </row>
    <row r="10" spans="1:3" x14ac:dyDescent="0.25">
      <c r="A10" s="72">
        <v>2210</v>
      </c>
      <c r="B10" s="71" t="s">
        <v>4</v>
      </c>
      <c r="C10" s="78">
        <v>74.680000000000007</v>
      </c>
    </row>
    <row r="11" spans="1:3" x14ac:dyDescent="0.25">
      <c r="A11" s="72">
        <v>2221</v>
      </c>
      <c r="B11" s="71" t="s">
        <v>5</v>
      </c>
      <c r="C11" s="78">
        <v>11440.86</v>
      </c>
    </row>
    <row r="12" spans="1:3" x14ac:dyDescent="0.25">
      <c r="A12" s="72">
        <v>2222</v>
      </c>
      <c r="B12" s="71" t="s">
        <v>6</v>
      </c>
      <c r="C12" s="78">
        <v>1170.02</v>
      </c>
    </row>
    <row r="13" spans="1:3" x14ac:dyDescent="0.25">
      <c r="A13" s="72">
        <v>2223</v>
      </c>
      <c r="B13" s="71" t="s">
        <v>7</v>
      </c>
      <c r="C13" s="78">
        <v>3812.82</v>
      </c>
    </row>
    <row r="14" spans="1:3" ht="45" x14ac:dyDescent="0.25">
      <c r="A14" s="72">
        <v>2224</v>
      </c>
      <c r="B14" s="71" t="s">
        <v>64</v>
      </c>
      <c r="C14" s="78">
        <v>267.25</v>
      </c>
    </row>
    <row r="15" spans="1:3" ht="30" x14ac:dyDescent="0.25">
      <c r="A15" s="72">
        <v>2234</v>
      </c>
      <c r="B15" s="71" t="s">
        <v>49</v>
      </c>
      <c r="C15" s="78">
        <v>41.8</v>
      </c>
    </row>
    <row r="16" spans="1:3" x14ac:dyDescent="0.25">
      <c r="A16" s="72">
        <v>2235</v>
      </c>
      <c r="B16" s="71" t="s">
        <v>50</v>
      </c>
      <c r="C16" s="78">
        <v>51.94</v>
      </c>
    </row>
    <row r="17" spans="1:3" x14ac:dyDescent="0.25">
      <c r="A17" s="93">
        <v>2243</v>
      </c>
      <c r="B17" s="96" t="s">
        <v>8</v>
      </c>
      <c r="C17" s="95">
        <v>1860.4</v>
      </c>
    </row>
    <row r="18" spans="1:3" x14ac:dyDescent="0.25">
      <c r="A18" s="93"/>
      <c r="B18" s="96"/>
      <c r="C18" s="95"/>
    </row>
    <row r="19" spans="1:3" x14ac:dyDescent="0.25">
      <c r="A19" s="72">
        <v>2242</v>
      </c>
      <c r="B19" s="71" t="s">
        <v>19</v>
      </c>
      <c r="C19" s="78">
        <v>265.76</v>
      </c>
    </row>
    <row r="20" spans="1:3" x14ac:dyDescent="0.25">
      <c r="A20" s="72">
        <v>2244</v>
      </c>
      <c r="B20" s="71" t="s">
        <v>9</v>
      </c>
      <c r="C20" s="78">
        <v>944.74</v>
      </c>
    </row>
    <row r="21" spans="1:3" x14ac:dyDescent="0.25">
      <c r="A21" s="72">
        <v>2247</v>
      </c>
      <c r="B21" s="71" t="s">
        <v>10</v>
      </c>
      <c r="C21" s="78">
        <v>34.229999999999997</v>
      </c>
    </row>
    <row r="22" spans="1:3" x14ac:dyDescent="0.25">
      <c r="A22" s="72">
        <v>2249</v>
      </c>
      <c r="B22" s="71" t="s">
        <v>65</v>
      </c>
      <c r="C22" s="78">
        <v>1380.11</v>
      </c>
    </row>
    <row r="23" spans="1:3" x14ac:dyDescent="0.25">
      <c r="A23" s="72">
        <v>2264</v>
      </c>
      <c r="B23" s="71" t="s">
        <v>20</v>
      </c>
      <c r="C23" s="78">
        <v>436.71</v>
      </c>
    </row>
    <row r="24" spans="1:3" x14ac:dyDescent="0.25">
      <c r="A24" s="72">
        <v>2312</v>
      </c>
      <c r="B24" s="71" t="s">
        <v>13</v>
      </c>
      <c r="C24" s="78">
        <v>10.92</v>
      </c>
    </row>
    <row r="25" spans="1:3" x14ac:dyDescent="0.25">
      <c r="A25" s="72">
        <v>2322</v>
      </c>
      <c r="B25" s="71" t="s">
        <v>52</v>
      </c>
      <c r="C25" s="78">
        <v>52.19</v>
      </c>
    </row>
    <row r="26" spans="1:3" x14ac:dyDescent="0.25">
      <c r="A26" s="72">
        <v>2350</v>
      </c>
      <c r="B26" s="71" t="s">
        <v>21</v>
      </c>
      <c r="C26" s="78">
        <v>609.28</v>
      </c>
    </row>
    <row r="27" spans="1:3" x14ac:dyDescent="0.25">
      <c r="A27" s="72">
        <v>2513</v>
      </c>
      <c r="B27" s="71" t="s">
        <v>22</v>
      </c>
      <c r="C27" s="60">
        <v>40.020000000000003</v>
      </c>
    </row>
    <row r="28" spans="1:3" x14ac:dyDescent="0.25">
      <c r="A28" s="72">
        <v>2519</v>
      </c>
      <c r="B28" s="71" t="s">
        <v>53</v>
      </c>
      <c r="C28" s="60">
        <v>4.8600000000000003</v>
      </c>
    </row>
    <row r="29" spans="1:3" x14ac:dyDescent="0.25">
      <c r="A29" s="72">
        <v>5200</v>
      </c>
      <c r="B29" s="71" t="s">
        <v>14</v>
      </c>
      <c r="C29" s="78">
        <v>7251.26</v>
      </c>
    </row>
    <row r="30" spans="1:3" x14ac:dyDescent="0.25">
      <c r="A30" s="72"/>
      <c r="B30" s="71" t="s">
        <v>54</v>
      </c>
      <c r="C30" s="78">
        <v>74099.59</v>
      </c>
    </row>
    <row r="31" spans="1:3" x14ac:dyDescent="0.25">
      <c r="A31" s="72"/>
      <c r="B31" s="51" t="s">
        <v>15</v>
      </c>
      <c r="C31" s="78"/>
    </row>
    <row r="32" spans="1:3" x14ac:dyDescent="0.25">
      <c r="A32" s="72">
        <v>1100</v>
      </c>
      <c r="B32" s="71" t="s">
        <v>48</v>
      </c>
      <c r="C32" s="78">
        <v>2511.92</v>
      </c>
    </row>
    <row r="33" spans="1:4" x14ac:dyDescent="0.25">
      <c r="A33" s="72">
        <v>1210</v>
      </c>
      <c r="B33" s="71" t="s">
        <v>3</v>
      </c>
      <c r="C33" s="78">
        <v>592.55999999999995</v>
      </c>
    </row>
    <row r="34" spans="1:4" x14ac:dyDescent="0.25">
      <c r="A34" s="72">
        <v>2230</v>
      </c>
      <c r="B34" s="71" t="s">
        <v>16</v>
      </c>
      <c r="C34" s="78">
        <v>1223.52</v>
      </c>
    </row>
    <row r="35" spans="1:4" ht="30" x14ac:dyDescent="0.25">
      <c r="A35" s="72">
        <v>2300</v>
      </c>
      <c r="B35" s="71" t="s">
        <v>55</v>
      </c>
      <c r="C35" s="78">
        <v>858.97</v>
      </c>
    </row>
    <row r="36" spans="1:4" x14ac:dyDescent="0.25">
      <c r="A36" s="72"/>
      <c r="B36" s="71" t="s">
        <v>17</v>
      </c>
      <c r="C36" s="78">
        <v>5186.97</v>
      </c>
    </row>
    <row r="37" spans="1:4" x14ac:dyDescent="0.25">
      <c r="A37" s="72"/>
      <c r="B37" s="51" t="s">
        <v>57</v>
      </c>
      <c r="C37" s="59">
        <v>79286.559999999998</v>
      </c>
    </row>
    <row r="38" spans="1:4" x14ac:dyDescent="0.25">
      <c r="B38" s="42"/>
      <c r="C38" s="42"/>
    </row>
    <row r="39" spans="1:4" x14ac:dyDescent="0.25">
      <c r="A39" s="31" t="s">
        <v>59</v>
      </c>
    </row>
    <row r="41" spans="1:4" ht="15" customHeight="1" x14ac:dyDescent="0.25">
      <c r="A41" s="87" t="s">
        <v>25</v>
      </c>
      <c r="B41" s="87"/>
      <c r="C41" s="35">
        <v>592</v>
      </c>
      <c r="D41" s="34"/>
    </row>
    <row r="42" spans="1:4" ht="30" customHeight="1" x14ac:dyDescent="0.25">
      <c r="A42" s="87" t="s">
        <v>26</v>
      </c>
      <c r="B42" s="87"/>
      <c r="C42" s="34">
        <v>133.93</v>
      </c>
      <c r="D42" s="35"/>
    </row>
    <row r="43" spans="1:4" ht="30" customHeight="1" x14ac:dyDescent="0.25">
      <c r="A43" s="85" t="s">
        <v>60</v>
      </c>
      <c r="B43" s="92"/>
      <c r="C43" s="34">
        <v>79286.559999999998</v>
      </c>
    </row>
  </sheetData>
  <mergeCells count="7">
    <mergeCell ref="A1:C1"/>
    <mergeCell ref="A41:B41"/>
    <mergeCell ref="A42:B42"/>
    <mergeCell ref="A43:B43"/>
    <mergeCell ref="A17:A18"/>
    <mergeCell ref="B17:B18"/>
    <mergeCell ref="C17:C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C177-7F01-4649-B45F-ACEED182EEA9}">
  <dimension ref="A1:D38"/>
  <sheetViews>
    <sheetView topLeftCell="A6" workbookViewId="0">
      <selection activeCell="D36" sqref="D36:D37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ht="15" customHeight="1" x14ac:dyDescent="0.25">
      <c r="A4" s="48" t="s">
        <v>86</v>
      </c>
      <c r="B4" s="38"/>
    </row>
    <row r="5" spans="1:3" ht="15" customHeight="1" x14ac:dyDescent="0.25">
      <c r="A5" s="48"/>
      <c r="B5" s="38"/>
    </row>
    <row r="6" spans="1:3" ht="90" x14ac:dyDescent="0.25">
      <c r="A6" s="72" t="s">
        <v>0</v>
      </c>
      <c r="B6" s="72" t="s">
        <v>47</v>
      </c>
      <c r="C6" s="72" t="s">
        <v>1</v>
      </c>
    </row>
    <row r="7" spans="1:3" x14ac:dyDescent="0.25">
      <c r="A7" s="81"/>
      <c r="B7" s="51" t="s">
        <v>2</v>
      </c>
      <c r="C7" s="72"/>
    </row>
    <row r="8" spans="1:3" x14ac:dyDescent="0.25">
      <c r="A8" s="72">
        <v>1100</v>
      </c>
      <c r="B8" s="71" t="s">
        <v>48</v>
      </c>
      <c r="C8" s="82">
        <v>1532.36</v>
      </c>
    </row>
    <row r="9" spans="1:3" x14ac:dyDescent="0.25">
      <c r="A9" s="72">
        <v>1210</v>
      </c>
      <c r="B9" s="71" t="s">
        <v>3</v>
      </c>
      <c r="C9" s="82">
        <v>361.48</v>
      </c>
    </row>
    <row r="10" spans="1:3" x14ac:dyDescent="0.25">
      <c r="A10" s="72">
        <v>2221</v>
      </c>
      <c r="B10" s="71" t="s">
        <v>5</v>
      </c>
      <c r="C10" s="82">
        <v>1230.3699999999999</v>
      </c>
    </row>
    <row r="11" spans="1:3" x14ac:dyDescent="0.25">
      <c r="A11" s="72">
        <v>2222</v>
      </c>
      <c r="B11" s="71" t="s">
        <v>6</v>
      </c>
      <c r="C11" s="82">
        <v>34.86</v>
      </c>
    </row>
    <row r="12" spans="1:3" x14ac:dyDescent="0.25">
      <c r="A12" s="72">
        <v>2223</v>
      </c>
      <c r="B12" s="71" t="s">
        <v>7</v>
      </c>
      <c r="C12" s="82">
        <v>214.53</v>
      </c>
    </row>
    <row r="13" spans="1:3" ht="29.25" customHeight="1" x14ac:dyDescent="0.25">
      <c r="A13" s="93">
        <v>2224</v>
      </c>
      <c r="B13" s="96" t="s">
        <v>64</v>
      </c>
      <c r="C13" s="97">
        <v>22.44</v>
      </c>
    </row>
    <row r="14" spans="1:3" x14ac:dyDescent="0.25">
      <c r="A14" s="93"/>
      <c r="B14" s="96"/>
      <c r="C14" s="97"/>
    </row>
    <row r="15" spans="1:3" x14ac:dyDescent="0.25">
      <c r="A15" s="72">
        <v>2229</v>
      </c>
      <c r="B15" s="71" t="s">
        <v>24</v>
      </c>
      <c r="C15" s="82">
        <v>1.56</v>
      </c>
    </row>
    <row r="16" spans="1:3" x14ac:dyDescent="0.25">
      <c r="A16" s="93">
        <v>2243</v>
      </c>
      <c r="B16" s="94" t="s">
        <v>8</v>
      </c>
      <c r="C16" s="97">
        <v>69.930000000000007</v>
      </c>
    </row>
    <row r="17" spans="1:3" x14ac:dyDescent="0.25">
      <c r="A17" s="93"/>
      <c r="B17" s="94"/>
      <c r="C17" s="97"/>
    </row>
    <row r="18" spans="1:3" x14ac:dyDescent="0.25">
      <c r="A18" s="72">
        <v>2244</v>
      </c>
      <c r="B18" s="71" t="s">
        <v>9</v>
      </c>
      <c r="C18" s="82">
        <v>59.22</v>
      </c>
    </row>
    <row r="19" spans="1:3" x14ac:dyDescent="0.25">
      <c r="A19" s="72">
        <v>2247</v>
      </c>
      <c r="B19" s="71" t="s">
        <v>10</v>
      </c>
      <c r="C19" s="82">
        <v>4.41</v>
      </c>
    </row>
    <row r="20" spans="1:3" x14ac:dyDescent="0.25">
      <c r="A20" s="72">
        <v>2264</v>
      </c>
      <c r="B20" s="71" t="s">
        <v>20</v>
      </c>
      <c r="C20" s="82">
        <v>30.95</v>
      </c>
    </row>
    <row r="21" spans="1:3" x14ac:dyDescent="0.25">
      <c r="A21" s="72">
        <v>2312</v>
      </c>
      <c r="B21" s="71" t="s">
        <v>13</v>
      </c>
      <c r="C21" s="82">
        <v>7.02</v>
      </c>
    </row>
    <row r="22" spans="1:3" x14ac:dyDescent="0.25">
      <c r="A22" s="72">
        <v>2350</v>
      </c>
      <c r="B22" s="53" t="s">
        <v>21</v>
      </c>
      <c r="C22" s="82">
        <v>44.17</v>
      </c>
    </row>
    <row r="23" spans="1:3" x14ac:dyDescent="0.25">
      <c r="A23" s="72">
        <v>2513</v>
      </c>
      <c r="B23" s="53" t="s">
        <v>22</v>
      </c>
      <c r="C23" s="54">
        <v>6.99</v>
      </c>
    </row>
    <row r="24" spans="1:3" x14ac:dyDescent="0.25">
      <c r="A24" s="72">
        <v>2519</v>
      </c>
      <c r="B24" s="53" t="s">
        <v>53</v>
      </c>
      <c r="C24" s="54">
        <v>0.49</v>
      </c>
    </row>
    <row r="25" spans="1:3" x14ac:dyDescent="0.25">
      <c r="A25" s="72">
        <v>5200</v>
      </c>
      <c r="B25" s="53" t="s">
        <v>14</v>
      </c>
      <c r="C25" s="82">
        <v>950.62</v>
      </c>
    </row>
    <row r="26" spans="1:3" x14ac:dyDescent="0.25">
      <c r="A26" s="72"/>
      <c r="B26" s="71" t="s">
        <v>54</v>
      </c>
      <c r="C26" s="82">
        <v>4571.3999999999996</v>
      </c>
    </row>
    <row r="27" spans="1:3" x14ac:dyDescent="0.25">
      <c r="A27" s="72"/>
      <c r="B27" s="51" t="s">
        <v>15</v>
      </c>
      <c r="C27" s="82"/>
    </row>
    <row r="28" spans="1:3" x14ac:dyDescent="0.25">
      <c r="A28" s="72">
        <v>1100</v>
      </c>
      <c r="B28" s="71" t="s">
        <v>48</v>
      </c>
      <c r="C28" s="82">
        <v>105.44</v>
      </c>
    </row>
    <row r="29" spans="1:3" x14ac:dyDescent="0.25">
      <c r="A29" s="72">
        <v>1210</v>
      </c>
      <c r="B29" s="71" t="s">
        <v>3</v>
      </c>
      <c r="C29" s="82">
        <v>24.87</v>
      </c>
    </row>
    <row r="30" spans="1:3" x14ac:dyDescent="0.25">
      <c r="A30" s="72">
        <v>2230</v>
      </c>
      <c r="B30" s="71" t="s">
        <v>16</v>
      </c>
      <c r="C30" s="82">
        <v>189.69</v>
      </c>
    </row>
    <row r="31" spans="1:3" x14ac:dyDescent="0.25">
      <c r="A31" s="72"/>
      <c r="B31" s="71" t="s">
        <v>23</v>
      </c>
      <c r="C31" s="82">
        <v>320</v>
      </c>
    </row>
    <row r="32" spans="1:3" x14ac:dyDescent="0.25">
      <c r="A32" s="72"/>
      <c r="B32" s="55" t="s">
        <v>57</v>
      </c>
      <c r="C32" s="52">
        <v>4891.3999999999996</v>
      </c>
    </row>
    <row r="34" spans="1:4" x14ac:dyDescent="0.25">
      <c r="A34" s="31" t="s">
        <v>59</v>
      </c>
    </row>
    <row r="36" spans="1:4" ht="15" customHeight="1" x14ac:dyDescent="0.25">
      <c r="A36" s="87" t="s">
        <v>25</v>
      </c>
      <c r="B36" s="87"/>
      <c r="C36" s="35">
        <v>370</v>
      </c>
      <c r="D36" s="34"/>
    </row>
    <row r="37" spans="1:4" ht="30" customHeight="1" x14ac:dyDescent="0.25">
      <c r="A37" s="87" t="s">
        <v>26</v>
      </c>
      <c r="B37" s="87"/>
      <c r="C37" s="34">
        <v>13.22</v>
      </c>
      <c r="D37" s="35"/>
    </row>
    <row r="38" spans="1:4" ht="36.75" customHeight="1" x14ac:dyDescent="0.25">
      <c r="A38" s="85" t="s">
        <v>60</v>
      </c>
      <c r="B38" s="92"/>
      <c r="C38" s="34">
        <v>4891.3999999999996</v>
      </c>
    </row>
  </sheetData>
  <mergeCells count="10">
    <mergeCell ref="A36:B36"/>
    <mergeCell ref="A37:B37"/>
    <mergeCell ref="A38:B38"/>
    <mergeCell ref="A13:A14"/>
    <mergeCell ref="B13:B14"/>
    <mergeCell ref="C13:C14"/>
    <mergeCell ref="A16:A17"/>
    <mergeCell ref="B16:B17"/>
    <mergeCell ref="C16:C17"/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C5D1-D559-4172-A367-E56BFC29DAA0}">
  <dimension ref="A1:D37"/>
  <sheetViews>
    <sheetView topLeftCell="A12" workbookViewId="0">
      <selection activeCell="D39" sqref="D39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x14ac:dyDescent="0.25">
      <c r="A4" s="48" t="s">
        <v>85</v>
      </c>
      <c r="B4" s="38"/>
    </row>
    <row r="5" spans="1:3" x14ac:dyDescent="0.25">
      <c r="A5" s="32"/>
      <c r="B5" s="38"/>
    </row>
    <row r="6" spans="1:3" ht="90" x14ac:dyDescent="0.25">
      <c r="A6" s="72" t="s">
        <v>0</v>
      </c>
      <c r="B6" s="72" t="s">
        <v>47</v>
      </c>
      <c r="C6" s="72" t="s">
        <v>66</v>
      </c>
    </row>
    <row r="7" spans="1:3" x14ac:dyDescent="0.25">
      <c r="A7" s="72">
        <v>1</v>
      </c>
      <c r="B7" s="72">
        <v>2</v>
      </c>
      <c r="C7" s="72">
        <v>3</v>
      </c>
    </row>
    <row r="8" spans="1:3" x14ac:dyDescent="0.25">
      <c r="A8" s="50"/>
      <c r="B8" s="51" t="s">
        <v>2</v>
      </c>
      <c r="C8" s="49"/>
    </row>
    <row r="9" spans="1:3" x14ac:dyDescent="0.25">
      <c r="A9" s="49">
        <v>1100</v>
      </c>
      <c r="B9" s="51" t="s">
        <v>48</v>
      </c>
      <c r="C9" s="52">
        <v>4581.66</v>
      </c>
    </row>
    <row r="10" spans="1:3" x14ac:dyDescent="0.25">
      <c r="A10" s="49">
        <v>1210</v>
      </c>
      <c r="B10" s="51" t="s">
        <v>3</v>
      </c>
      <c r="C10" s="52">
        <v>1080.81</v>
      </c>
    </row>
    <row r="11" spans="1:3" x14ac:dyDescent="0.25">
      <c r="A11" s="49">
        <v>2221</v>
      </c>
      <c r="B11" s="51" t="s">
        <v>5</v>
      </c>
      <c r="C11" s="52">
        <v>2123.06</v>
      </c>
    </row>
    <row r="12" spans="1:3" x14ac:dyDescent="0.25">
      <c r="A12" s="49">
        <v>2222</v>
      </c>
      <c r="B12" s="51" t="s">
        <v>6</v>
      </c>
      <c r="C12" s="52">
        <v>90.96</v>
      </c>
    </row>
    <row r="13" spans="1:3" x14ac:dyDescent="0.25">
      <c r="A13" s="49">
        <v>2223</v>
      </c>
      <c r="B13" s="51" t="s">
        <v>7</v>
      </c>
      <c r="C13" s="52">
        <v>461.81</v>
      </c>
    </row>
    <row r="14" spans="1:3" ht="45" x14ac:dyDescent="0.25">
      <c r="A14" s="49">
        <v>2224</v>
      </c>
      <c r="B14" s="51" t="s">
        <v>64</v>
      </c>
      <c r="C14" s="52">
        <v>66.55</v>
      </c>
    </row>
    <row r="15" spans="1:3" x14ac:dyDescent="0.25">
      <c r="A15" s="49">
        <v>2229</v>
      </c>
      <c r="B15" s="51" t="s">
        <v>24</v>
      </c>
      <c r="C15" s="52">
        <v>3.87</v>
      </c>
    </row>
    <row r="16" spans="1:3" ht="30" x14ac:dyDescent="0.25">
      <c r="A16" s="49">
        <v>2243</v>
      </c>
      <c r="B16" s="53" t="s">
        <v>8</v>
      </c>
      <c r="C16" s="52">
        <v>166.87</v>
      </c>
    </row>
    <row r="17" spans="1:3" x14ac:dyDescent="0.25">
      <c r="A17" s="49">
        <v>2244</v>
      </c>
      <c r="B17" s="51" t="s">
        <v>9</v>
      </c>
      <c r="C17" s="52">
        <v>144.78</v>
      </c>
    </row>
    <row r="18" spans="1:3" x14ac:dyDescent="0.25">
      <c r="A18" s="49">
        <v>2247</v>
      </c>
      <c r="B18" s="51" t="s">
        <v>10</v>
      </c>
      <c r="C18" s="52">
        <v>9.0500000000000007</v>
      </c>
    </row>
    <row r="19" spans="1:3" x14ac:dyDescent="0.25">
      <c r="A19" s="49">
        <v>2264</v>
      </c>
      <c r="B19" s="51" t="s">
        <v>20</v>
      </c>
      <c r="C19" s="52">
        <v>198.15</v>
      </c>
    </row>
    <row r="20" spans="1:3" x14ac:dyDescent="0.25">
      <c r="A20" s="49">
        <v>2312</v>
      </c>
      <c r="B20" s="51" t="s">
        <v>13</v>
      </c>
      <c r="C20" s="52">
        <v>145.16999999999999</v>
      </c>
    </row>
    <row r="21" spans="1:3" x14ac:dyDescent="0.25">
      <c r="A21" s="49">
        <v>2350</v>
      </c>
      <c r="B21" s="53" t="s">
        <v>21</v>
      </c>
      <c r="C21" s="52">
        <v>339.26</v>
      </c>
    </row>
    <row r="22" spans="1:3" x14ac:dyDescent="0.25">
      <c r="A22" s="49">
        <v>2513</v>
      </c>
      <c r="B22" s="53" t="s">
        <v>22</v>
      </c>
      <c r="C22" s="52">
        <v>10.07</v>
      </c>
    </row>
    <row r="23" spans="1:3" x14ac:dyDescent="0.25">
      <c r="A23" s="49">
        <v>2519</v>
      </c>
      <c r="B23" s="53" t="s">
        <v>53</v>
      </c>
      <c r="C23" s="52">
        <v>1.01</v>
      </c>
    </row>
    <row r="24" spans="1:3" x14ac:dyDescent="0.25">
      <c r="A24" s="49">
        <v>5200</v>
      </c>
      <c r="B24" s="53" t="s">
        <v>14</v>
      </c>
      <c r="C24" s="52">
        <v>1196.55</v>
      </c>
    </row>
    <row r="25" spans="1:3" x14ac:dyDescent="0.25">
      <c r="A25" s="49"/>
      <c r="B25" s="51" t="s">
        <v>54</v>
      </c>
      <c r="C25" s="52">
        <v>10619.63</v>
      </c>
    </row>
    <row r="26" spans="1:3" x14ac:dyDescent="0.25">
      <c r="A26" s="49"/>
      <c r="B26" s="51" t="s">
        <v>15</v>
      </c>
      <c r="C26" s="52"/>
    </row>
    <row r="27" spans="1:3" x14ac:dyDescent="0.25">
      <c r="A27" s="49">
        <v>1100</v>
      </c>
      <c r="B27" s="51" t="s">
        <v>48</v>
      </c>
      <c r="C27" s="52">
        <v>314.61</v>
      </c>
    </row>
    <row r="28" spans="1:3" x14ac:dyDescent="0.25">
      <c r="A28" s="49">
        <v>1210</v>
      </c>
      <c r="B28" s="51" t="s">
        <v>3</v>
      </c>
      <c r="C28" s="52">
        <v>74.22</v>
      </c>
    </row>
    <row r="29" spans="1:3" x14ac:dyDescent="0.25">
      <c r="A29" s="49">
        <v>2230</v>
      </c>
      <c r="B29" s="51" t="s">
        <v>16</v>
      </c>
      <c r="C29" s="52">
        <v>354.54</v>
      </c>
    </row>
    <row r="30" spans="1:3" x14ac:dyDescent="0.25">
      <c r="A30" s="59"/>
      <c r="B30" s="51" t="s">
        <v>23</v>
      </c>
      <c r="C30" s="52">
        <v>743.37</v>
      </c>
    </row>
    <row r="31" spans="1:3" x14ac:dyDescent="0.25">
      <c r="A31" s="49"/>
      <c r="B31" s="55" t="s">
        <v>57</v>
      </c>
      <c r="C31" s="52">
        <v>11363</v>
      </c>
    </row>
    <row r="32" spans="1:3" x14ac:dyDescent="0.25">
      <c r="A32" s="42"/>
      <c r="B32" s="42"/>
      <c r="C32" s="42"/>
    </row>
    <row r="33" spans="1:4" x14ac:dyDescent="0.25">
      <c r="A33" s="45" t="s">
        <v>67</v>
      </c>
      <c r="B33" s="42"/>
      <c r="C33" s="42"/>
    </row>
    <row r="34" spans="1:4" x14ac:dyDescent="0.25">
      <c r="A34" s="42"/>
      <c r="B34" s="42"/>
      <c r="C34" s="42"/>
    </row>
    <row r="35" spans="1:4" ht="15" customHeight="1" x14ac:dyDescent="0.25">
      <c r="A35" s="87" t="s">
        <v>25</v>
      </c>
      <c r="B35" s="87"/>
      <c r="C35" s="35">
        <v>550</v>
      </c>
      <c r="D35" s="34"/>
    </row>
    <row r="36" spans="1:4" ht="30" customHeight="1" x14ac:dyDescent="0.25">
      <c r="A36" s="87" t="s">
        <v>26</v>
      </c>
      <c r="B36" s="87"/>
      <c r="C36" s="34">
        <v>20.66</v>
      </c>
      <c r="D36" s="34"/>
    </row>
    <row r="37" spans="1:4" ht="30" customHeight="1" x14ac:dyDescent="0.25">
      <c r="A37" s="85" t="s">
        <v>60</v>
      </c>
      <c r="B37" s="92"/>
      <c r="C37" s="34">
        <v>11363</v>
      </c>
    </row>
  </sheetData>
  <mergeCells count="4">
    <mergeCell ref="A35:B35"/>
    <mergeCell ref="A36:B36"/>
    <mergeCell ref="A37:B37"/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5EC8-E453-4057-B756-902F93AC17B2}">
  <dimension ref="A1:D37"/>
  <sheetViews>
    <sheetView topLeftCell="A11" workbookViewId="0">
      <selection activeCell="G36" sqref="G36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x14ac:dyDescent="0.25">
      <c r="A4" s="48" t="s">
        <v>87</v>
      </c>
      <c r="B4" s="38"/>
    </row>
    <row r="5" spans="1:3" ht="90" x14ac:dyDescent="0.25">
      <c r="A5" s="72" t="s">
        <v>0</v>
      </c>
      <c r="B5" s="72" t="s">
        <v>47</v>
      </c>
      <c r="C5" s="72" t="s">
        <v>1</v>
      </c>
    </row>
    <row r="6" spans="1:3" x14ac:dyDescent="0.25">
      <c r="A6" s="49">
        <v>1</v>
      </c>
      <c r="B6" s="49">
        <v>2</v>
      </c>
      <c r="C6" s="49">
        <v>3</v>
      </c>
    </row>
    <row r="7" spans="1:3" x14ac:dyDescent="0.25">
      <c r="A7" s="50"/>
      <c r="B7" s="51" t="s">
        <v>2</v>
      </c>
      <c r="C7" s="49"/>
    </row>
    <row r="8" spans="1:3" x14ac:dyDescent="0.25">
      <c r="A8" s="49">
        <v>1100</v>
      </c>
      <c r="B8" s="51" t="s">
        <v>48</v>
      </c>
      <c r="C8" s="52">
        <v>1374.35</v>
      </c>
    </row>
    <row r="9" spans="1:3" x14ac:dyDescent="0.25">
      <c r="A9" s="49">
        <v>1210</v>
      </c>
      <c r="B9" s="51" t="s">
        <v>3</v>
      </c>
      <c r="C9" s="52">
        <v>324.20999999999998</v>
      </c>
    </row>
    <row r="10" spans="1:3" x14ac:dyDescent="0.25">
      <c r="A10" s="49">
        <v>2221</v>
      </c>
      <c r="B10" s="51" t="s">
        <v>5</v>
      </c>
      <c r="C10" s="52">
        <v>636.69000000000005</v>
      </c>
    </row>
    <row r="11" spans="1:3" x14ac:dyDescent="0.25">
      <c r="A11" s="49">
        <v>2222</v>
      </c>
      <c r="B11" s="51" t="s">
        <v>6</v>
      </c>
      <c r="C11" s="52">
        <v>27.29</v>
      </c>
    </row>
    <row r="12" spans="1:3" x14ac:dyDescent="0.25">
      <c r="A12" s="49">
        <v>2223</v>
      </c>
      <c r="B12" s="51" t="s">
        <v>7</v>
      </c>
      <c r="C12" s="52">
        <v>138.53</v>
      </c>
    </row>
    <row r="13" spans="1:3" ht="45" x14ac:dyDescent="0.25">
      <c r="A13" s="49">
        <v>2224</v>
      </c>
      <c r="B13" s="51" t="s">
        <v>64</v>
      </c>
      <c r="C13" s="52">
        <v>19.96</v>
      </c>
    </row>
    <row r="14" spans="1:3" x14ac:dyDescent="0.25">
      <c r="A14" s="49">
        <v>2229</v>
      </c>
      <c r="B14" s="51" t="s">
        <v>24</v>
      </c>
      <c r="C14" s="52">
        <v>1.1599999999999999</v>
      </c>
    </row>
    <row r="15" spans="1:3" ht="30" x14ac:dyDescent="0.25">
      <c r="A15" s="49">
        <v>2243</v>
      </c>
      <c r="B15" s="53" t="s">
        <v>8</v>
      </c>
      <c r="C15" s="52">
        <v>50.06</v>
      </c>
    </row>
    <row r="16" spans="1:3" x14ac:dyDescent="0.25">
      <c r="A16" s="49">
        <v>2244</v>
      </c>
      <c r="B16" s="51" t="s">
        <v>9</v>
      </c>
      <c r="C16" s="52">
        <v>43.43</v>
      </c>
    </row>
    <row r="17" spans="1:3" x14ac:dyDescent="0.25">
      <c r="A17" s="49">
        <v>2247</v>
      </c>
      <c r="B17" s="51" t="s">
        <v>10</v>
      </c>
      <c r="C17" s="52">
        <v>2.71</v>
      </c>
    </row>
    <row r="18" spans="1:3" x14ac:dyDescent="0.25">
      <c r="A18" s="49">
        <v>2250</v>
      </c>
      <c r="B18" s="51" t="s">
        <v>11</v>
      </c>
      <c r="C18" s="52">
        <v>58.15</v>
      </c>
    </row>
    <row r="19" spans="1:3" x14ac:dyDescent="0.25">
      <c r="A19" s="49">
        <v>2264</v>
      </c>
      <c r="B19" s="51" t="s">
        <v>20</v>
      </c>
      <c r="C19" s="52">
        <v>59.44</v>
      </c>
    </row>
    <row r="20" spans="1:3" x14ac:dyDescent="0.25">
      <c r="A20" s="49">
        <v>2312</v>
      </c>
      <c r="B20" s="51" t="s">
        <v>13</v>
      </c>
      <c r="C20" s="52">
        <v>43.55</v>
      </c>
    </row>
    <row r="21" spans="1:3" x14ac:dyDescent="0.25">
      <c r="A21" s="49">
        <v>2350</v>
      </c>
      <c r="B21" s="53" t="s">
        <v>21</v>
      </c>
      <c r="C21" s="52">
        <v>101.77</v>
      </c>
    </row>
    <row r="22" spans="1:3" x14ac:dyDescent="0.25">
      <c r="A22" s="49">
        <v>2513</v>
      </c>
      <c r="B22" s="53" t="s">
        <v>22</v>
      </c>
      <c r="C22" s="52">
        <v>3.02</v>
      </c>
    </row>
    <row r="23" spans="1:3" x14ac:dyDescent="0.25">
      <c r="A23" s="49">
        <v>2519</v>
      </c>
      <c r="B23" s="53" t="s">
        <v>53</v>
      </c>
      <c r="C23" s="52">
        <v>0.3</v>
      </c>
    </row>
    <row r="24" spans="1:3" x14ac:dyDescent="0.25">
      <c r="A24" s="49">
        <v>5200</v>
      </c>
      <c r="B24" s="53" t="s">
        <v>14</v>
      </c>
      <c r="C24" s="52">
        <v>358.93</v>
      </c>
    </row>
    <row r="25" spans="1:3" x14ac:dyDescent="0.25">
      <c r="A25" s="49"/>
      <c r="B25" s="51" t="s">
        <v>54</v>
      </c>
      <c r="C25" s="52">
        <v>3243.55</v>
      </c>
    </row>
    <row r="26" spans="1:3" x14ac:dyDescent="0.25">
      <c r="A26" s="49"/>
      <c r="B26" s="51" t="s">
        <v>15</v>
      </c>
      <c r="C26" s="52"/>
    </row>
    <row r="27" spans="1:3" x14ac:dyDescent="0.25">
      <c r="A27" s="49">
        <v>1100</v>
      </c>
      <c r="B27" s="51" t="s">
        <v>48</v>
      </c>
      <c r="C27" s="52">
        <v>94.37</v>
      </c>
    </row>
    <row r="28" spans="1:3" x14ac:dyDescent="0.25">
      <c r="A28" s="49">
        <v>1210</v>
      </c>
      <c r="B28" s="51" t="s">
        <v>3</v>
      </c>
      <c r="C28" s="52">
        <v>22.26</v>
      </c>
    </row>
    <row r="29" spans="1:3" x14ac:dyDescent="0.25">
      <c r="A29" s="49">
        <v>2230</v>
      </c>
      <c r="B29" s="51" t="s">
        <v>16</v>
      </c>
      <c r="C29" s="52">
        <v>110.42</v>
      </c>
    </row>
    <row r="30" spans="1:3" x14ac:dyDescent="0.25">
      <c r="A30" s="59"/>
      <c r="B30" s="51" t="s">
        <v>23</v>
      </c>
      <c r="C30" s="52">
        <v>227.05</v>
      </c>
    </row>
    <row r="31" spans="1:3" x14ac:dyDescent="0.25">
      <c r="A31" s="49"/>
      <c r="B31" s="55" t="s">
        <v>57</v>
      </c>
      <c r="C31" s="52">
        <v>3470.6</v>
      </c>
    </row>
    <row r="32" spans="1:3" x14ac:dyDescent="0.25">
      <c r="A32" s="42"/>
      <c r="B32" s="42"/>
      <c r="C32" s="42"/>
    </row>
    <row r="33" spans="1:4" x14ac:dyDescent="0.25">
      <c r="A33" s="45" t="s">
        <v>18</v>
      </c>
      <c r="B33" s="42"/>
      <c r="C33" s="42"/>
    </row>
    <row r="34" spans="1:4" x14ac:dyDescent="0.25">
      <c r="A34" s="42"/>
      <c r="B34" s="42"/>
      <c r="C34" s="42"/>
    </row>
    <row r="35" spans="1:4" ht="15" customHeight="1" x14ac:dyDescent="0.25">
      <c r="A35" s="87" t="s">
        <v>25</v>
      </c>
      <c r="B35" s="87"/>
      <c r="C35" s="35">
        <v>140</v>
      </c>
      <c r="D35" s="34"/>
    </row>
    <row r="36" spans="1:4" ht="30" customHeight="1" x14ac:dyDescent="0.25">
      <c r="A36" s="87" t="s">
        <v>26</v>
      </c>
      <c r="B36" s="87"/>
      <c r="C36" s="34">
        <v>24.79</v>
      </c>
      <c r="D36" s="35"/>
    </row>
    <row r="37" spans="1:4" ht="27.75" customHeight="1" x14ac:dyDescent="0.25">
      <c r="A37" s="85" t="s">
        <v>60</v>
      </c>
      <c r="B37" s="92"/>
      <c r="C37" s="34">
        <v>3470.6</v>
      </c>
    </row>
  </sheetData>
  <mergeCells count="4">
    <mergeCell ref="A35:B35"/>
    <mergeCell ref="A36:B36"/>
    <mergeCell ref="A37:B37"/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FCB9-5A8A-4E7A-B660-85959CB15840}">
  <dimension ref="A1:D38"/>
  <sheetViews>
    <sheetView topLeftCell="A14" workbookViewId="0">
      <selection activeCell="D36" sqref="D36:D37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ht="15" customHeight="1" x14ac:dyDescent="0.25">
      <c r="A4" s="48" t="s">
        <v>88</v>
      </c>
      <c r="B4" s="40"/>
    </row>
    <row r="5" spans="1:3" ht="15" customHeight="1" x14ac:dyDescent="0.25">
      <c r="A5" s="48"/>
      <c r="B5" s="40"/>
    </row>
    <row r="6" spans="1:3" ht="90" x14ac:dyDescent="0.25">
      <c r="A6" s="72" t="s">
        <v>0</v>
      </c>
      <c r="B6" s="72" t="s">
        <v>47</v>
      </c>
      <c r="C6" s="72" t="s">
        <v>1</v>
      </c>
    </row>
    <row r="7" spans="1:3" x14ac:dyDescent="0.25">
      <c r="A7" s="50"/>
      <c r="B7" s="51" t="s">
        <v>2</v>
      </c>
      <c r="C7" s="49"/>
    </row>
    <row r="8" spans="1:3" x14ac:dyDescent="0.25">
      <c r="A8" s="49">
        <v>1100</v>
      </c>
      <c r="B8" s="51" t="s">
        <v>48</v>
      </c>
      <c r="C8" s="52">
        <v>1042.27</v>
      </c>
    </row>
    <row r="9" spans="1:3" x14ac:dyDescent="0.25">
      <c r="A9" s="49">
        <v>1210</v>
      </c>
      <c r="B9" s="51" t="s">
        <v>3</v>
      </c>
      <c r="C9" s="52">
        <v>245.87</v>
      </c>
    </row>
    <row r="10" spans="1:3" x14ac:dyDescent="0.25">
      <c r="A10" s="49">
        <v>2210</v>
      </c>
      <c r="B10" s="51" t="s">
        <v>4</v>
      </c>
      <c r="C10" s="52">
        <v>54</v>
      </c>
    </row>
    <row r="11" spans="1:3" x14ac:dyDescent="0.25">
      <c r="A11" s="49">
        <v>2221</v>
      </c>
      <c r="B11" s="51" t="s">
        <v>5</v>
      </c>
      <c r="C11" s="52">
        <v>481.97</v>
      </c>
    </row>
    <row r="12" spans="1:3" x14ac:dyDescent="0.25">
      <c r="A12" s="49">
        <v>2222</v>
      </c>
      <c r="B12" s="51" t="s">
        <v>6</v>
      </c>
      <c r="C12" s="52">
        <v>20.69</v>
      </c>
    </row>
    <row r="13" spans="1:3" x14ac:dyDescent="0.25">
      <c r="A13" s="49">
        <v>2223</v>
      </c>
      <c r="B13" s="51" t="s">
        <v>7</v>
      </c>
      <c r="C13" s="52">
        <v>105.06</v>
      </c>
    </row>
    <row r="14" spans="1:3" ht="45" x14ac:dyDescent="0.25">
      <c r="A14" s="49">
        <v>2224</v>
      </c>
      <c r="B14" s="51" t="s">
        <v>64</v>
      </c>
      <c r="C14" s="52">
        <v>15.14</v>
      </c>
    </row>
    <row r="15" spans="1:3" x14ac:dyDescent="0.25">
      <c r="A15" s="49">
        <v>2229</v>
      </c>
      <c r="B15" s="51" t="s">
        <v>24</v>
      </c>
      <c r="C15" s="52">
        <v>0.88</v>
      </c>
    </row>
    <row r="16" spans="1:3" ht="30" x14ac:dyDescent="0.25">
      <c r="A16" s="49">
        <v>2243</v>
      </c>
      <c r="B16" s="53" t="s">
        <v>8</v>
      </c>
      <c r="C16" s="52">
        <v>126.2</v>
      </c>
    </row>
    <row r="17" spans="1:3" x14ac:dyDescent="0.25">
      <c r="A17" s="49">
        <v>2244</v>
      </c>
      <c r="B17" s="51" t="s">
        <v>9</v>
      </c>
      <c r="C17" s="52">
        <v>60.48</v>
      </c>
    </row>
    <row r="18" spans="1:3" x14ac:dyDescent="0.25">
      <c r="A18" s="49">
        <v>2247</v>
      </c>
      <c r="B18" s="51" t="s">
        <v>10</v>
      </c>
      <c r="C18" s="52">
        <v>2.06</v>
      </c>
    </row>
    <row r="19" spans="1:3" x14ac:dyDescent="0.25">
      <c r="A19" s="49">
        <v>2250</v>
      </c>
      <c r="B19" s="51" t="s">
        <v>11</v>
      </c>
      <c r="C19" s="52">
        <v>44.1</v>
      </c>
    </row>
    <row r="20" spans="1:3" x14ac:dyDescent="0.25">
      <c r="A20" s="49">
        <v>2264</v>
      </c>
      <c r="B20" s="51" t="s">
        <v>20</v>
      </c>
      <c r="C20" s="52">
        <v>45.08</v>
      </c>
    </row>
    <row r="21" spans="1:3" x14ac:dyDescent="0.25">
      <c r="A21" s="49">
        <v>2312</v>
      </c>
      <c r="B21" s="51" t="s">
        <v>13</v>
      </c>
      <c r="C21" s="52">
        <v>33.020000000000003</v>
      </c>
    </row>
    <row r="22" spans="1:3" x14ac:dyDescent="0.25">
      <c r="A22" s="49">
        <v>2350</v>
      </c>
      <c r="B22" s="53" t="s">
        <v>21</v>
      </c>
      <c r="C22" s="52">
        <v>79.650000000000006</v>
      </c>
    </row>
    <row r="23" spans="1:3" x14ac:dyDescent="0.25">
      <c r="A23" s="49">
        <v>2513</v>
      </c>
      <c r="B23" s="53" t="s">
        <v>22</v>
      </c>
      <c r="C23" s="52">
        <v>2.29</v>
      </c>
    </row>
    <row r="24" spans="1:3" x14ac:dyDescent="0.25">
      <c r="A24" s="49">
        <v>2519</v>
      </c>
      <c r="B24" s="53" t="s">
        <v>53</v>
      </c>
      <c r="C24" s="52">
        <v>0.23</v>
      </c>
    </row>
    <row r="25" spans="1:3" x14ac:dyDescent="0.25">
      <c r="A25" s="49">
        <v>5200</v>
      </c>
      <c r="B25" s="53" t="s">
        <v>14</v>
      </c>
      <c r="C25" s="52">
        <v>2275.59</v>
      </c>
    </row>
    <row r="26" spans="1:3" x14ac:dyDescent="0.25">
      <c r="A26" s="49"/>
      <c r="B26" s="51" t="s">
        <v>54</v>
      </c>
      <c r="C26" s="52">
        <v>4634.58</v>
      </c>
    </row>
    <row r="27" spans="1:3" x14ac:dyDescent="0.25">
      <c r="A27" s="49"/>
      <c r="B27" s="51" t="s">
        <v>15</v>
      </c>
      <c r="C27" s="52"/>
    </row>
    <row r="28" spans="1:3" x14ac:dyDescent="0.25">
      <c r="A28" s="49">
        <v>1100</v>
      </c>
      <c r="B28" s="51" t="s">
        <v>48</v>
      </c>
      <c r="C28" s="52">
        <v>71.569999999999993</v>
      </c>
    </row>
    <row r="29" spans="1:3" x14ac:dyDescent="0.25">
      <c r="A29" s="49">
        <v>1210</v>
      </c>
      <c r="B29" s="51" t="s">
        <v>3</v>
      </c>
      <c r="C29" s="52">
        <v>16.88</v>
      </c>
    </row>
    <row r="30" spans="1:3" x14ac:dyDescent="0.25">
      <c r="A30" s="49">
        <v>2230</v>
      </c>
      <c r="B30" s="51" t="s">
        <v>16</v>
      </c>
      <c r="C30" s="52">
        <v>235.97</v>
      </c>
    </row>
    <row r="31" spans="1:3" x14ac:dyDescent="0.25">
      <c r="A31" s="49"/>
      <c r="B31" s="51" t="s">
        <v>23</v>
      </c>
      <c r="C31" s="52">
        <v>324.42</v>
      </c>
    </row>
    <row r="32" spans="1:3" x14ac:dyDescent="0.25">
      <c r="A32" s="49"/>
      <c r="B32" s="55" t="s">
        <v>57</v>
      </c>
      <c r="C32" s="52">
        <v>4959</v>
      </c>
    </row>
    <row r="33" spans="1:4" x14ac:dyDescent="0.25">
      <c r="A33" s="42"/>
      <c r="B33" s="42"/>
      <c r="C33" s="42"/>
    </row>
    <row r="34" spans="1:4" x14ac:dyDescent="0.25">
      <c r="A34" s="45" t="s">
        <v>67</v>
      </c>
      <c r="B34" s="42"/>
      <c r="C34" s="42"/>
    </row>
    <row r="35" spans="1:4" x14ac:dyDescent="0.25">
      <c r="A35" s="42"/>
      <c r="B35" s="42"/>
      <c r="C35" s="42"/>
    </row>
    <row r="36" spans="1:4" ht="15" customHeight="1" x14ac:dyDescent="0.25">
      <c r="A36" s="87" t="s">
        <v>25</v>
      </c>
      <c r="B36" s="87"/>
      <c r="C36" s="35">
        <v>150</v>
      </c>
      <c r="D36" s="34"/>
    </row>
    <row r="37" spans="1:4" ht="30" customHeight="1" x14ac:dyDescent="0.25">
      <c r="A37" s="87" t="s">
        <v>26</v>
      </c>
      <c r="B37" s="87"/>
      <c r="C37" s="34">
        <v>33.06</v>
      </c>
      <c r="D37" s="35"/>
    </row>
    <row r="38" spans="1:4" ht="26.25" customHeight="1" x14ac:dyDescent="0.25">
      <c r="A38" s="85" t="s">
        <v>60</v>
      </c>
      <c r="B38" s="92"/>
      <c r="C38" s="34">
        <v>4959</v>
      </c>
    </row>
  </sheetData>
  <mergeCells count="4">
    <mergeCell ref="A36:B36"/>
    <mergeCell ref="A37:B37"/>
    <mergeCell ref="A38:B38"/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0E2F-3C6E-41FE-8B05-33722D56A0B8}">
  <dimension ref="A1:D38"/>
  <sheetViews>
    <sheetView topLeftCell="A11" workbookViewId="0">
      <selection activeCell="H35" sqref="H34:H35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ht="15" customHeight="1" x14ac:dyDescent="0.25">
      <c r="A4" s="48" t="s">
        <v>89</v>
      </c>
      <c r="B4" s="41"/>
    </row>
    <row r="5" spans="1:3" ht="15" customHeight="1" x14ac:dyDescent="0.25">
      <c r="A5" s="48"/>
      <c r="B5" s="41"/>
    </row>
    <row r="6" spans="1:3" ht="90" x14ac:dyDescent="0.25">
      <c r="A6" s="49" t="s">
        <v>0</v>
      </c>
      <c r="B6" s="49" t="s">
        <v>47</v>
      </c>
      <c r="C6" s="49" t="s">
        <v>1</v>
      </c>
    </row>
    <row r="7" spans="1:3" x14ac:dyDescent="0.25">
      <c r="A7" s="50"/>
      <c r="B7" s="51" t="s">
        <v>2</v>
      </c>
      <c r="C7" s="49"/>
    </row>
    <row r="8" spans="1:3" x14ac:dyDescent="0.25">
      <c r="A8" s="49">
        <v>1100</v>
      </c>
      <c r="B8" s="51" t="s">
        <v>48</v>
      </c>
      <c r="C8" s="52">
        <v>265.17</v>
      </c>
    </row>
    <row r="9" spans="1:3" x14ac:dyDescent="0.25">
      <c r="A9" s="49">
        <v>1210</v>
      </c>
      <c r="B9" s="51" t="s">
        <v>3</v>
      </c>
      <c r="C9" s="52">
        <v>62.55</v>
      </c>
    </row>
    <row r="10" spans="1:3" x14ac:dyDescent="0.25">
      <c r="A10" s="49">
        <v>2210</v>
      </c>
      <c r="B10" s="51" t="s">
        <v>4</v>
      </c>
      <c r="C10" s="52">
        <v>6.06</v>
      </c>
    </row>
    <row r="11" spans="1:3" x14ac:dyDescent="0.25">
      <c r="A11" s="49">
        <v>2221</v>
      </c>
      <c r="B11" s="51" t="s">
        <v>5</v>
      </c>
      <c r="C11" s="52">
        <v>212.48</v>
      </c>
    </row>
    <row r="12" spans="1:3" x14ac:dyDescent="0.25">
      <c r="A12" s="49">
        <v>2222</v>
      </c>
      <c r="B12" s="51" t="s">
        <v>6</v>
      </c>
      <c r="C12" s="52">
        <v>6</v>
      </c>
    </row>
    <row r="13" spans="1:3" x14ac:dyDescent="0.25">
      <c r="A13" s="49">
        <v>2223</v>
      </c>
      <c r="B13" s="51" t="s">
        <v>7</v>
      </c>
      <c r="C13" s="52">
        <v>36.9</v>
      </c>
    </row>
    <row r="14" spans="1:3" ht="45" x14ac:dyDescent="0.25">
      <c r="A14" s="49">
        <v>2224</v>
      </c>
      <c r="B14" s="51" t="s">
        <v>64</v>
      </c>
      <c r="C14" s="52">
        <v>3.86</v>
      </c>
    </row>
    <row r="15" spans="1:3" x14ac:dyDescent="0.25">
      <c r="A15" s="49">
        <v>2229</v>
      </c>
      <c r="B15" s="51" t="s">
        <v>24</v>
      </c>
      <c r="C15" s="52">
        <v>0.27</v>
      </c>
    </row>
    <row r="16" spans="1:3" ht="30" x14ac:dyDescent="0.25">
      <c r="A16" s="49">
        <v>2243</v>
      </c>
      <c r="B16" s="53" t="s">
        <v>8</v>
      </c>
      <c r="C16" s="52">
        <v>17.12</v>
      </c>
    </row>
    <row r="17" spans="1:3" x14ac:dyDescent="0.25">
      <c r="A17" s="49">
        <v>2244</v>
      </c>
      <c r="B17" s="51" t="s">
        <v>9</v>
      </c>
      <c r="C17" s="52">
        <v>19.440000000000001</v>
      </c>
    </row>
    <row r="18" spans="1:3" x14ac:dyDescent="0.25">
      <c r="A18" s="49">
        <v>2247</v>
      </c>
      <c r="B18" s="51" t="s">
        <v>10</v>
      </c>
      <c r="C18" s="52">
        <v>0.76</v>
      </c>
    </row>
    <row r="19" spans="1:3" x14ac:dyDescent="0.25">
      <c r="A19" s="49">
        <v>2250</v>
      </c>
      <c r="B19" s="51" t="s">
        <v>11</v>
      </c>
      <c r="C19" s="52">
        <v>6.12</v>
      </c>
    </row>
    <row r="20" spans="1:3" x14ac:dyDescent="0.25">
      <c r="A20" s="49">
        <v>2264</v>
      </c>
      <c r="B20" s="51" t="s">
        <v>20</v>
      </c>
      <c r="C20" s="52">
        <v>5.32</v>
      </c>
    </row>
    <row r="21" spans="1:3" x14ac:dyDescent="0.25">
      <c r="A21" s="49">
        <v>2312</v>
      </c>
      <c r="B21" s="51" t="s">
        <v>13</v>
      </c>
      <c r="C21" s="52">
        <v>4.16</v>
      </c>
    </row>
    <row r="22" spans="1:3" x14ac:dyDescent="0.25">
      <c r="A22" s="49">
        <v>2350</v>
      </c>
      <c r="B22" s="53" t="s">
        <v>21</v>
      </c>
      <c r="C22" s="52">
        <v>7.6</v>
      </c>
    </row>
    <row r="23" spans="1:3" x14ac:dyDescent="0.25">
      <c r="A23" s="49">
        <v>2513</v>
      </c>
      <c r="B23" s="53" t="s">
        <v>22</v>
      </c>
      <c r="C23" s="52">
        <v>1.2</v>
      </c>
    </row>
    <row r="24" spans="1:3" x14ac:dyDescent="0.25">
      <c r="A24" s="49">
        <v>2519</v>
      </c>
      <c r="B24" s="53" t="s">
        <v>53</v>
      </c>
      <c r="C24" s="52">
        <v>0.08</v>
      </c>
    </row>
    <row r="25" spans="1:3" x14ac:dyDescent="0.25">
      <c r="A25" s="49">
        <v>5200</v>
      </c>
      <c r="B25" s="53" t="s">
        <v>14</v>
      </c>
      <c r="C25" s="52">
        <v>271.64</v>
      </c>
    </row>
    <row r="26" spans="1:3" x14ac:dyDescent="0.25">
      <c r="A26" s="49"/>
      <c r="B26" s="51" t="s">
        <v>54</v>
      </c>
      <c r="C26" s="52">
        <v>926.73</v>
      </c>
    </row>
    <row r="27" spans="1:3" x14ac:dyDescent="0.25">
      <c r="A27" s="49"/>
      <c r="B27" s="51" t="s">
        <v>15</v>
      </c>
      <c r="C27" s="52"/>
    </row>
    <row r="28" spans="1:3" x14ac:dyDescent="0.25">
      <c r="A28" s="49">
        <v>1100</v>
      </c>
      <c r="B28" s="51" t="s">
        <v>48</v>
      </c>
      <c r="C28" s="52">
        <v>18.14</v>
      </c>
    </row>
    <row r="29" spans="1:3" x14ac:dyDescent="0.25">
      <c r="A29" s="49">
        <v>1210</v>
      </c>
      <c r="B29" s="51" t="s">
        <v>3</v>
      </c>
      <c r="C29" s="52">
        <v>4.28</v>
      </c>
    </row>
    <row r="30" spans="1:3" x14ac:dyDescent="0.25">
      <c r="A30" s="49">
        <v>2230</v>
      </c>
      <c r="B30" s="51" t="s">
        <v>16</v>
      </c>
      <c r="C30" s="52">
        <v>42.45</v>
      </c>
    </row>
    <row r="31" spans="1:3" x14ac:dyDescent="0.25">
      <c r="A31" s="59"/>
      <c r="B31" s="51" t="s">
        <v>23</v>
      </c>
      <c r="C31" s="52">
        <v>64.87</v>
      </c>
    </row>
    <row r="32" spans="1:3" x14ac:dyDescent="0.25">
      <c r="A32" s="49"/>
      <c r="B32" s="55" t="s">
        <v>57</v>
      </c>
      <c r="C32" s="52">
        <v>991.6</v>
      </c>
    </row>
    <row r="34" spans="1:4" x14ac:dyDescent="0.25">
      <c r="A34" s="31" t="s">
        <v>59</v>
      </c>
    </row>
    <row r="36" spans="1:4" ht="15" customHeight="1" x14ac:dyDescent="0.25">
      <c r="A36" s="87" t="s">
        <v>25</v>
      </c>
      <c r="B36" s="87"/>
      <c r="C36" s="35">
        <v>40</v>
      </c>
      <c r="D36" s="34"/>
    </row>
    <row r="37" spans="1:4" ht="30" customHeight="1" x14ac:dyDescent="0.25">
      <c r="A37" s="87" t="s">
        <v>26</v>
      </c>
      <c r="B37" s="87"/>
      <c r="C37" s="34">
        <v>24.79</v>
      </c>
      <c r="D37" s="35"/>
    </row>
    <row r="38" spans="1:4" ht="28.5" customHeight="1" x14ac:dyDescent="0.25">
      <c r="A38" s="85" t="s">
        <v>60</v>
      </c>
      <c r="B38" s="92"/>
      <c r="C38" s="34">
        <v>991.6</v>
      </c>
    </row>
  </sheetData>
  <mergeCells count="4">
    <mergeCell ref="A36:B36"/>
    <mergeCell ref="A37:B37"/>
    <mergeCell ref="A38:B38"/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B3E2-F0AA-4260-BF9E-C659FF43F0DA}">
  <dimension ref="A1:D38"/>
  <sheetViews>
    <sheetView topLeftCell="A11" workbookViewId="0">
      <selection activeCell="I24" sqref="I24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x14ac:dyDescent="0.25">
      <c r="A4" s="48" t="s">
        <v>90</v>
      </c>
      <c r="B4" s="41"/>
    </row>
    <row r="5" spans="1:3" x14ac:dyDescent="0.25">
      <c r="A5" s="48"/>
      <c r="B5" s="41"/>
    </row>
    <row r="6" spans="1:3" ht="90" x14ac:dyDescent="0.25">
      <c r="A6" s="72" t="s">
        <v>0</v>
      </c>
      <c r="B6" s="72" t="s">
        <v>47</v>
      </c>
      <c r="C6" s="72" t="s">
        <v>1</v>
      </c>
    </row>
    <row r="7" spans="1:3" x14ac:dyDescent="0.25">
      <c r="A7" s="50"/>
      <c r="B7" s="51" t="s">
        <v>2</v>
      </c>
      <c r="C7" s="72"/>
    </row>
    <row r="8" spans="1:3" x14ac:dyDescent="0.25">
      <c r="A8" s="72">
        <v>1100</v>
      </c>
      <c r="B8" s="71" t="s">
        <v>48</v>
      </c>
      <c r="C8" s="82">
        <v>390.16</v>
      </c>
    </row>
    <row r="9" spans="1:3" x14ac:dyDescent="0.25">
      <c r="A9" s="72">
        <v>1210</v>
      </c>
      <c r="B9" s="71" t="s">
        <v>3</v>
      </c>
      <c r="C9" s="82">
        <v>92.04</v>
      </c>
    </row>
    <row r="10" spans="1:3" x14ac:dyDescent="0.25">
      <c r="A10" s="72">
        <v>2210</v>
      </c>
      <c r="B10" s="71" t="s">
        <v>4</v>
      </c>
      <c r="C10" s="82">
        <v>8.92</v>
      </c>
    </row>
    <row r="11" spans="1:3" x14ac:dyDescent="0.25">
      <c r="A11" s="72">
        <v>2221</v>
      </c>
      <c r="B11" s="71" t="s">
        <v>5</v>
      </c>
      <c r="C11" s="82">
        <v>312.66000000000003</v>
      </c>
    </row>
    <row r="12" spans="1:3" x14ac:dyDescent="0.25">
      <c r="A12" s="72">
        <v>2222</v>
      </c>
      <c r="B12" s="71" t="s">
        <v>6</v>
      </c>
      <c r="C12" s="82">
        <v>8.82</v>
      </c>
    </row>
    <row r="13" spans="1:3" x14ac:dyDescent="0.25">
      <c r="A13" s="72">
        <v>2223</v>
      </c>
      <c r="B13" s="71" t="s">
        <v>7</v>
      </c>
      <c r="C13" s="82">
        <v>54.3</v>
      </c>
    </row>
    <row r="14" spans="1:3" ht="45" x14ac:dyDescent="0.25">
      <c r="A14" s="72">
        <v>2224</v>
      </c>
      <c r="B14" s="71" t="s">
        <v>64</v>
      </c>
      <c r="C14" s="82">
        <v>5.68</v>
      </c>
    </row>
    <row r="15" spans="1:3" x14ac:dyDescent="0.25">
      <c r="A15" s="72">
        <v>2229</v>
      </c>
      <c r="B15" s="71" t="s">
        <v>24</v>
      </c>
      <c r="C15" s="82">
        <v>0.4</v>
      </c>
    </row>
    <row r="16" spans="1:3" ht="30" x14ac:dyDescent="0.25">
      <c r="A16" s="72">
        <v>2243</v>
      </c>
      <c r="B16" s="53" t="s">
        <v>8</v>
      </c>
      <c r="C16" s="82">
        <v>25.18</v>
      </c>
    </row>
    <row r="17" spans="1:3" x14ac:dyDescent="0.25">
      <c r="A17" s="72">
        <v>2244</v>
      </c>
      <c r="B17" s="71" t="s">
        <v>9</v>
      </c>
      <c r="C17" s="82">
        <v>28.6</v>
      </c>
    </row>
    <row r="18" spans="1:3" x14ac:dyDescent="0.25">
      <c r="A18" s="72">
        <v>2247</v>
      </c>
      <c r="B18" s="71" t="s">
        <v>10</v>
      </c>
      <c r="C18" s="82">
        <v>1.1200000000000001</v>
      </c>
    </row>
    <row r="19" spans="1:3" x14ac:dyDescent="0.25">
      <c r="A19" s="72">
        <v>2250</v>
      </c>
      <c r="B19" s="71" t="s">
        <v>11</v>
      </c>
      <c r="C19" s="82">
        <v>9</v>
      </c>
    </row>
    <row r="20" spans="1:3" x14ac:dyDescent="0.25">
      <c r="A20" s="72">
        <v>2264</v>
      </c>
      <c r="B20" s="71" t="s">
        <v>20</v>
      </c>
      <c r="C20" s="82">
        <v>7.83</v>
      </c>
    </row>
    <row r="21" spans="1:3" x14ac:dyDescent="0.25">
      <c r="A21" s="72">
        <v>2312</v>
      </c>
      <c r="B21" s="71" t="s">
        <v>13</v>
      </c>
      <c r="C21" s="82">
        <v>1.78</v>
      </c>
    </row>
    <row r="22" spans="1:3" x14ac:dyDescent="0.25">
      <c r="A22" s="72">
        <v>2350</v>
      </c>
      <c r="B22" s="53" t="s">
        <v>21</v>
      </c>
      <c r="C22" s="82">
        <v>11.18</v>
      </c>
    </row>
    <row r="23" spans="1:3" x14ac:dyDescent="0.25">
      <c r="A23" s="72">
        <v>2513</v>
      </c>
      <c r="B23" s="53" t="s">
        <v>22</v>
      </c>
      <c r="C23" s="82">
        <v>1.77</v>
      </c>
    </row>
    <row r="24" spans="1:3" x14ac:dyDescent="0.25">
      <c r="A24" s="72">
        <v>2519</v>
      </c>
      <c r="B24" s="53" t="s">
        <v>53</v>
      </c>
      <c r="C24" s="82">
        <v>0.12</v>
      </c>
    </row>
    <row r="25" spans="1:3" x14ac:dyDescent="0.25">
      <c r="A25" s="72">
        <v>5200</v>
      </c>
      <c r="B25" s="53" t="s">
        <v>14</v>
      </c>
      <c r="C25" s="82">
        <v>399.69</v>
      </c>
    </row>
    <row r="26" spans="1:3" x14ac:dyDescent="0.25">
      <c r="A26" s="72"/>
      <c r="B26" s="71" t="s">
        <v>54</v>
      </c>
      <c r="C26" s="82">
        <v>1359.25</v>
      </c>
    </row>
    <row r="27" spans="1:3" x14ac:dyDescent="0.25">
      <c r="A27" s="72"/>
      <c r="B27" s="51" t="s">
        <v>15</v>
      </c>
      <c r="C27" s="82"/>
    </row>
    <row r="28" spans="1:3" x14ac:dyDescent="0.25">
      <c r="A28" s="72">
        <v>1100</v>
      </c>
      <c r="B28" s="71" t="s">
        <v>48</v>
      </c>
      <c r="C28" s="82">
        <v>26.69</v>
      </c>
    </row>
    <row r="29" spans="1:3" x14ac:dyDescent="0.25">
      <c r="A29" s="72">
        <v>1210</v>
      </c>
      <c r="B29" s="71" t="s">
        <v>3</v>
      </c>
      <c r="C29" s="82">
        <v>6.3</v>
      </c>
    </row>
    <row r="30" spans="1:3" x14ac:dyDescent="0.25">
      <c r="A30" s="72">
        <v>2230</v>
      </c>
      <c r="B30" s="71" t="s">
        <v>16</v>
      </c>
      <c r="C30" s="82">
        <v>62.16</v>
      </c>
    </row>
    <row r="31" spans="1:3" x14ac:dyDescent="0.25">
      <c r="A31" s="78"/>
      <c r="B31" s="71" t="s">
        <v>23</v>
      </c>
      <c r="C31" s="82">
        <v>95.15</v>
      </c>
    </row>
    <row r="32" spans="1:3" x14ac:dyDescent="0.25">
      <c r="A32" s="49"/>
      <c r="B32" s="55" t="s">
        <v>57</v>
      </c>
      <c r="C32" s="52">
        <v>1454.4</v>
      </c>
    </row>
    <row r="33" spans="1:4" x14ac:dyDescent="0.25">
      <c r="A33" s="42"/>
      <c r="B33" s="42"/>
      <c r="C33" s="42"/>
    </row>
    <row r="34" spans="1:4" x14ac:dyDescent="0.25">
      <c r="A34" s="45" t="s">
        <v>67</v>
      </c>
      <c r="B34" s="42"/>
      <c r="C34" s="42"/>
    </row>
    <row r="35" spans="1:4" x14ac:dyDescent="0.25">
      <c r="A35" s="42"/>
      <c r="B35" s="42"/>
      <c r="C35" s="42"/>
    </row>
    <row r="36" spans="1:4" ht="15" customHeight="1" x14ac:dyDescent="0.25">
      <c r="A36" s="87" t="s">
        <v>25</v>
      </c>
      <c r="B36" s="87"/>
      <c r="C36" s="35">
        <v>80</v>
      </c>
      <c r="D36" s="34"/>
    </row>
    <row r="37" spans="1:4" ht="30" customHeight="1" x14ac:dyDescent="0.25">
      <c r="A37" s="87" t="s">
        <v>26</v>
      </c>
      <c r="B37" s="87"/>
      <c r="C37" s="34">
        <v>18.18</v>
      </c>
      <c r="D37" s="35"/>
    </row>
    <row r="38" spans="1:4" ht="29.25" customHeight="1" x14ac:dyDescent="0.25">
      <c r="A38" s="85" t="s">
        <v>60</v>
      </c>
      <c r="B38" s="92"/>
      <c r="C38" s="34">
        <v>1454.4</v>
      </c>
    </row>
  </sheetData>
  <mergeCells count="4">
    <mergeCell ref="A36:B36"/>
    <mergeCell ref="A37:B37"/>
    <mergeCell ref="A38:B38"/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9AA1-712F-4EBB-8A97-22AE7B67279B}">
  <dimension ref="A1:D38"/>
  <sheetViews>
    <sheetView topLeftCell="A14" workbookViewId="0">
      <selection activeCell="H36" sqref="H36:H37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ht="15" customHeight="1" x14ac:dyDescent="0.25">
      <c r="A4" s="42" t="s">
        <v>91</v>
      </c>
      <c r="B4" s="36"/>
    </row>
    <row r="5" spans="1:3" ht="15" customHeight="1" x14ac:dyDescent="0.25">
      <c r="A5" s="36"/>
      <c r="B5" s="36"/>
    </row>
    <row r="6" spans="1:3" ht="90" x14ac:dyDescent="0.25">
      <c r="A6" s="72" t="s">
        <v>0</v>
      </c>
      <c r="B6" s="72" t="s">
        <v>47</v>
      </c>
      <c r="C6" s="72" t="s">
        <v>1</v>
      </c>
    </row>
    <row r="7" spans="1:3" x14ac:dyDescent="0.25">
      <c r="A7" s="50"/>
      <c r="B7" s="51" t="s">
        <v>2</v>
      </c>
      <c r="C7" s="49"/>
    </row>
    <row r="8" spans="1:3" x14ac:dyDescent="0.25">
      <c r="A8" s="49">
        <v>1100</v>
      </c>
      <c r="B8" s="51" t="s">
        <v>48</v>
      </c>
      <c r="C8" s="52">
        <v>195.35</v>
      </c>
    </row>
    <row r="9" spans="1:3" x14ac:dyDescent="0.25">
      <c r="A9" s="49">
        <v>1210</v>
      </c>
      <c r="B9" s="51" t="s">
        <v>3</v>
      </c>
      <c r="C9" s="52">
        <v>46.09</v>
      </c>
    </row>
    <row r="10" spans="1:3" x14ac:dyDescent="0.25">
      <c r="A10" s="49">
        <v>2210</v>
      </c>
      <c r="B10" s="51" t="s">
        <v>4</v>
      </c>
      <c r="C10" s="52">
        <v>10.119999999999999</v>
      </c>
    </row>
    <row r="11" spans="1:3" x14ac:dyDescent="0.25">
      <c r="A11" s="49">
        <v>2221</v>
      </c>
      <c r="B11" s="51" t="s">
        <v>5</v>
      </c>
      <c r="C11" s="52">
        <v>90.85</v>
      </c>
    </row>
    <row r="12" spans="1:3" x14ac:dyDescent="0.25">
      <c r="A12" s="49">
        <v>2222</v>
      </c>
      <c r="B12" s="51" t="s">
        <v>6</v>
      </c>
      <c r="C12" s="52">
        <v>3.88</v>
      </c>
    </row>
    <row r="13" spans="1:3" x14ac:dyDescent="0.25">
      <c r="A13" s="49">
        <v>2223</v>
      </c>
      <c r="B13" s="51" t="s">
        <v>7</v>
      </c>
      <c r="C13" s="52">
        <v>19.690000000000001</v>
      </c>
    </row>
    <row r="14" spans="1:3" ht="45" x14ac:dyDescent="0.25">
      <c r="A14" s="49">
        <v>2224</v>
      </c>
      <c r="B14" s="51" t="s">
        <v>64</v>
      </c>
      <c r="C14" s="52">
        <v>2.84</v>
      </c>
    </row>
    <row r="15" spans="1:3" x14ac:dyDescent="0.25">
      <c r="A15" s="49">
        <v>2229</v>
      </c>
      <c r="B15" s="51" t="s">
        <v>24</v>
      </c>
      <c r="C15" s="52">
        <v>0.16</v>
      </c>
    </row>
    <row r="16" spans="1:3" ht="30" x14ac:dyDescent="0.25">
      <c r="A16" s="49">
        <v>2243</v>
      </c>
      <c r="B16" s="53" t="s">
        <v>8</v>
      </c>
      <c r="C16" s="52">
        <v>23.66</v>
      </c>
    </row>
    <row r="17" spans="1:3" x14ac:dyDescent="0.25">
      <c r="A17" s="49">
        <v>2244</v>
      </c>
      <c r="B17" s="51" t="s">
        <v>9</v>
      </c>
      <c r="C17" s="52">
        <v>11.32</v>
      </c>
    </row>
    <row r="18" spans="1:3" x14ac:dyDescent="0.25">
      <c r="A18" s="49">
        <v>2247</v>
      </c>
      <c r="B18" s="51" t="s">
        <v>10</v>
      </c>
      <c r="C18" s="52">
        <v>0.39</v>
      </c>
    </row>
    <row r="19" spans="1:3" x14ac:dyDescent="0.25">
      <c r="A19" s="49">
        <v>2250</v>
      </c>
      <c r="B19" s="51" t="s">
        <v>11</v>
      </c>
      <c r="C19" s="52">
        <v>8.26</v>
      </c>
    </row>
    <row r="20" spans="1:3" x14ac:dyDescent="0.25">
      <c r="A20" s="49">
        <v>2264</v>
      </c>
      <c r="B20" s="51" t="s">
        <v>20</v>
      </c>
      <c r="C20" s="52">
        <v>8.4499999999999993</v>
      </c>
    </row>
    <row r="21" spans="1:3" x14ac:dyDescent="0.25">
      <c r="A21" s="49">
        <v>2312</v>
      </c>
      <c r="B21" s="51" t="s">
        <v>13</v>
      </c>
      <c r="C21" s="52">
        <v>6.19</v>
      </c>
    </row>
    <row r="22" spans="1:3" x14ac:dyDescent="0.25">
      <c r="A22" s="49">
        <v>2350</v>
      </c>
      <c r="B22" s="53" t="s">
        <v>21</v>
      </c>
      <c r="C22" s="52">
        <v>14.93</v>
      </c>
    </row>
    <row r="23" spans="1:3" x14ac:dyDescent="0.25">
      <c r="A23" s="49">
        <v>2513</v>
      </c>
      <c r="B23" s="53" t="s">
        <v>22</v>
      </c>
      <c r="C23" s="52">
        <v>0.43</v>
      </c>
    </row>
    <row r="24" spans="1:3" x14ac:dyDescent="0.25">
      <c r="A24" s="49">
        <v>2519</v>
      </c>
      <c r="B24" s="53" t="s">
        <v>53</v>
      </c>
      <c r="C24" s="52">
        <v>0.04</v>
      </c>
    </row>
    <row r="25" spans="1:3" x14ac:dyDescent="0.25">
      <c r="A25" s="49">
        <v>5200</v>
      </c>
      <c r="B25" s="53" t="s">
        <v>14</v>
      </c>
      <c r="C25" s="52">
        <v>426.51</v>
      </c>
    </row>
    <row r="26" spans="1:3" x14ac:dyDescent="0.25">
      <c r="A26" s="49"/>
      <c r="B26" s="51" t="s">
        <v>54</v>
      </c>
      <c r="C26" s="52">
        <v>869.16</v>
      </c>
    </row>
    <row r="27" spans="1:3" x14ac:dyDescent="0.25">
      <c r="A27" s="49"/>
      <c r="B27" s="51" t="s">
        <v>15</v>
      </c>
      <c r="C27" s="52"/>
    </row>
    <row r="28" spans="1:3" x14ac:dyDescent="0.25">
      <c r="A28" s="49">
        <v>1100</v>
      </c>
      <c r="B28" s="51" t="s">
        <v>48</v>
      </c>
      <c r="C28" s="52">
        <v>13.41</v>
      </c>
    </row>
    <row r="29" spans="1:3" x14ac:dyDescent="0.25">
      <c r="A29" s="49">
        <v>1210</v>
      </c>
      <c r="B29" s="51" t="s">
        <v>3</v>
      </c>
      <c r="C29" s="52">
        <v>3.16</v>
      </c>
    </row>
    <row r="30" spans="1:3" x14ac:dyDescent="0.25">
      <c r="A30" s="49">
        <v>2230</v>
      </c>
      <c r="B30" s="51" t="s">
        <v>16</v>
      </c>
      <c r="C30" s="52">
        <v>44.27</v>
      </c>
    </row>
    <row r="31" spans="1:3" x14ac:dyDescent="0.25">
      <c r="A31" s="49"/>
      <c r="B31" s="51" t="s">
        <v>23</v>
      </c>
      <c r="C31" s="52">
        <v>60.84</v>
      </c>
    </row>
    <row r="32" spans="1:3" x14ac:dyDescent="0.25">
      <c r="A32" s="49"/>
      <c r="B32" s="55" t="s">
        <v>57</v>
      </c>
      <c r="C32" s="52">
        <v>930</v>
      </c>
    </row>
    <row r="33" spans="1:4" x14ac:dyDescent="0.25">
      <c r="A33" s="42"/>
      <c r="B33" s="42"/>
      <c r="C33" s="42"/>
    </row>
    <row r="34" spans="1:4" x14ac:dyDescent="0.25">
      <c r="A34" s="45" t="s">
        <v>18</v>
      </c>
      <c r="B34" s="42"/>
      <c r="C34" s="42"/>
    </row>
    <row r="35" spans="1:4" x14ac:dyDescent="0.25">
      <c r="A35" s="42"/>
      <c r="B35" s="42"/>
      <c r="C35" s="42"/>
    </row>
    <row r="36" spans="1:4" ht="15" customHeight="1" x14ac:dyDescent="0.25">
      <c r="A36" s="87" t="s">
        <v>25</v>
      </c>
      <c r="B36" s="87"/>
      <c r="C36" s="35">
        <v>75</v>
      </c>
      <c r="D36" s="34"/>
    </row>
    <row r="37" spans="1:4" ht="30" customHeight="1" x14ac:dyDescent="0.25">
      <c r="A37" s="87" t="s">
        <v>26</v>
      </c>
      <c r="B37" s="87"/>
      <c r="C37" s="34">
        <v>12.4</v>
      </c>
      <c r="D37" s="35"/>
    </row>
    <row r="38" spans="1:4" ht="27.75" customHeight="1" x14ac:dyDescent="0.25">
      <c r="A38" s="85" t="s">
        <v>60</v>
      </c>
      <c r="B38" s="92"/>
      <c r="C38" s="34">
        <v>930</v>
      </c>
    </row>
  </sheetData>
  <mergeCells count="4">
    <mergeCell ref="A36:B36"/>
    <mergeCell ref="A37:B37"/>
    <mergeCell ref="A38:B38"/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AF73-E52C-4943-A864-FBFF1480AC04}">
  <dimension ref="A1:D39"/>
  <sheetViews>
    <sheetView topLeftCell="A15" workbookViewId="0">
      <selection activeCell="G38" sqref="G38"/>
    </sheetView>
  </sheetViews>
  <sheetFormatPr defaultRowHeight="15" x14ac:dyDescent="0.25"/>
  <cols>
    <col min="1" max="1" width="11.85546875" customWidth="1"/>
    <col min="2" max="2" width="53.5703125" customWidth="1"/>
    <col min="3" max="3" width="18" customWidth="1"/>
  </cols>
  <sheetData>
    <row r="1" spans="1:3" ht="15" customHeight="1" x14ac:dyDescent="0.25">
      <c r="A1" s="84" t="s">
        <v>29</v>
      </c>
      <c r="B1" s="84"/>
      <c r="C1" s="84"/>
    </row>
    <row r="2" spans="1:3" ht="15" customHeight="1" x14ac:dyDescent="0.25">
      <c r="A2" s="4"/>
      <c r="B2" s="4"/>
      <c r="C2" s="4"/>
    </row>
    <row r="3" spans="1:3" ht="15" customHeight="1" x14ac:dyDescent="0.25">
      <c r="A3" s="5" t="s">
        <v>39</v>
      </c>
      <c r="B3" s="6"/>
      <c r="C3" s="4"/>
    </row>
    <row r="4" spans="1:3" ht="15" customHeight="1" x14ac:dyDescent="0.25">
      <c r="A4" s="42" t="s">
        <v>92</v>
      </c>
      <c r="B4" s="36"/>
    </row>
    <row r="5" spans="1:3" ht="15" customHeight="1" x14ac:dyDescent="0.25">
      <c r="A5" s="42"/>
      <c r="B5" s="36"/>
    </row>
    <row r="6" spans="1:3" ht="90" x14ac:dyDescent="0.25">
      <c r="A6" s="49" t="s">
        <v>0</v>
      </c>
      <c r="B6" s="49" t="s">
        <v>47</v>
      </c>
      <c r="C6" s="49" t="s">
        <v>1</v>
      </c>
    </row>
    <row r="7" spans="1:3" x14ac:dyDescent="0.25">
      <c r="A7" s="50"/>
      <c r="B7" s="51" t="s">
        <v>2</v>
      </c>
      <c r="C7" s="49"/>
    </row>
    <row r="8" spans="1:3" x14ac:dyDescent="0.25">
      <c r="A8" s="49">
        <v>1100</v>
      </c>
      <c r="B8" s="51" t="s">
        <v>48</v>
      </c>
      <c r="C8" s="52">
        <v>179.46</v>
      </c>
    </row>
    <row r="9" spans="1:3" x14ac:dyDescent="0.25">
      <c r="A9" s="49">
        <v>1210</v>
      </c>
      <c r="B9" s="51" t="s">
        <v>3</v>
      </c>
      <c r="C9" s="52">
        <v>42.33</v>
      </c>
    </row>
    <row r="10" spans="1:3" x14ac:dyDescent="0.25">
      <c r="A10" s="49">
        <v>2210</v>
      </c>
      <c r="B10" s="51" t="s">
        <v>4</v>
      </c>
      <c r="C10" s="52">
        <v>9.3000000000000007</v>
      </c>
    </row>
    <row r="11" spans="1:3" x14ac:dyDescent="0.25">
      <c r="A11" s="49">
        <v>2221</v>
      </c>
      <c r="B11" s="51" t="s">
        <v>5</v>
      </c>
      <c r="C11" s="52">
        <v>83.62</v>
      </c>
    </row>
    <row r="12" spans="1:3" x14ac:dyDescent="0.25">
      <c r="A12" s="49">
        <v>2222</v>
      </c>
      <c r="B12" s="51" t="s">
        <v>6</v>
      </c>
      <c r="C12" s="52">
        <v>3.56</v>
      </c>
    </row>
    <row r="13" spans="1:3" x14ac:dyDescent="0.25">
      <c r="A13" s="49">
        <v>2223</v>
      </c>
      <c r="B13" s="51" t="s">
        <v>7</v>
      </c>
      <c r="C13" s="52">
        <v>18.09</v>
      </c>
    </row>
    <row r="14" spans="1:3" ht="45" x14ac:dyDescent="0.25">
      <c r="A14" s="49">
        <v>2224</v>
      </c>
      <c r="B14" s="51" t="s">
        <v>64</v>
      </c>
      <c r="C14" s="52">
        <v>2.61</v>
      </c>
    </row>
    <row r="15" spans="1:3" x14ac:dyDescent="0.25">
      <c r="A15" s="49">
        <v>2229</v>
      </c>
      <c r="B15" s="51" t="s">
        <v>24</v>
      </c>
      <c r="C15" s="52">
        <v>0.15</v>
      </c>
    </row>
    <row r="16" spans="1:3" ht="30" x14ac:dyDescent="0.25">
      <c r="A16" s="49">
        <v>2243</v>
      </c>
      <c r="B16" s="53" t="s">
        <v>8</v>
      </c>
      <c r="C16" s="52">
        <v>21.73</v>
      </c>
    </row>
    <row r="17" spans="1:3" x14ac:dyDescent="0.25">
      <c r="A17" s="49">
        <v>2244</v>
      </c>
      <c r="B17" s="51" t="s">
        <v>9</v>
      </c>
      <c r="C17" s="52">
        <v>10.41</v>
      </c>
    </row>
    <row r="18" spans="1:3" x14ac:dyDescent="0.25">
      <c r="A18" s="49">
        <v>2247</v>
      </c>
      <c r="B18" s="51" t="s">
        <v>10</v>
      </c>
      <c r="C18" s="52">
        <v>0.35</v>
      </c>
    </row>
    <row r="19" spans="1:3" x14ac:dyDescent="0.25">
      <c r="A19" s="49">
        <v>2250</v>
      </c>
      <c r="B19" s="51" t="s">
        <v>11</v>
      </c>
      <c r="C19" s="52">
        <v>7.59</v>
      </c>
    </row>
    <row r="20" spans="1:3" x14ac:dyDescent="0.25">
      <c r="A20" s="49">
        <v>2264</v>
      </c>
      <c r="B20" s="51" t="s">
        <v>20</v>
      </c>
      <c r="C20" s="52">
        <v>7.76</v>
      </c>
    </row>
    <row r="21" spans="1:3" x14ac:dyDescent="0.25">
      <c r="A21" s="49">
        <v>2312</v>
      </c>
      <c r="B21" s="51" t="s">
        <v>13</v>
      </c>
      <c r="C21" s="52">
        <v>5.69</v>
      </c>
    </row>
    <row r="22" spans="1:3" x14ac:dyDescent="0.25">
      <c r="A22" s="49">
        <v>2350</v>
      </c>
      <c r="B22" s="53" t="s">
        <v>21</v>
      </c>
      <c r="C22" s="52">
        <v>13.71</v>
      </c>
    </row>
    <row r="23" spans="1:3" x14ac:dyDescent="0.25">
      <c r="A23" s="49">
        <v>2513</v>
      </c>
      <c r="B23" s="53" t="s">
        <v>22</v>
      </c>
      <c r="C23" s="52">
        <v>0.39</v>
      </c>
    </row>
    <row r="24" spans="1:3" x14ac:dyDescent="0.25">
      <c r="A24" s="49">
        <v>2519</v>
      </c>
      <c r="B24" s="53" t="s">
        <v>53</v>
      </c>
      <c r="C24" s="52">
        <v>0.04</v>
      </c>
    </row>
    <row r="25" spans="1:3" x14ac:dyDescent="0.25">
      <c r="A25" s="49">
        <v>5200</v>
      </c>
      <c r="B25" s="53" t="s">
        <v>14</v>
      </c>
      <c r="C25" s="52">
        <v>404.33</v>
      </c>
    </row>
    <row r="26" spans="1:3" x14ac:dyDescent="0.25">
      <c r="A26" s="49"/>
      <c r="B26" s="51" t="s">
        <v>54</v>
      </c>
      <c r="C26" s="52">
        <v>811.12</v>
      </c>
    </row>
    <row r="27" spans="1:3" x14ac:dyDescent="0.25">
      <c r="A27" s="49"/>
      <c r="B27" s="51" t="s">
        <v>15</v>
      </c>
      <c r="C27" s="52"/>
    </row>
    <row r="28" spans="1:3" x14ac:dyDescent="0.25">
      <c r="A28" s="49">
        <v>1100</v>
      </c>
      <c r="B28" s="51" t="s">
        <v>48</v>
      </c>
      <c r="C28" s="52">
        <v>12.32</v>
      </c>
    </row>
    <row r="29" spans="1:3" x14ac:dyDescent="0.25">
      <c r="A29" s="49">
        <v>1210</v>
      </c>
      <c r="B29" s="51" t="s">
        <v>3</v>
      </c>
      <c r="C29" s="52">
        <v>2.91</v>
      </c>
    </row>
    <row r="30" spans="1:3" x14ac:dyDescent="0.25">
      <c r="A30" s="49">
        <v>2230</v>
      </c>
      <c r="B30" s="51" t="s">
        <v>16</v>
      </c>
      <c r="C30" s="52">
        <v>41.55</v>
      </c>
    </row>
    <row r="31" spans="1:3" x14ac:dyDescent="0.25">
      <c r="A31" s="59"/>
      <c r="B31" s="51" t="s">
        <v>23</v>
      </c>
      <c r="C31" s="52">
        <v>56.78</v>
      </c>
    </row>
    <row r="32" spans="1:3" x14ac:dyDescent="0.25">
      <c r="A32" s="49"/>
      <c r="B32" s="55" t="s">
        <v>57</v>
      </c>
      <c r="C32" s="52">
        <v>867.9</v>
      </c>
    </row>
    <row r="34" spans="1:4" x14ac:dyDescent="0.25">
      <c r="A34" s="31" t="s">
        <v>59</v>
      </c>
    </row>
    <row r="36" spans="1:4" ht="15" customHeight="1" x14ac:dyDescent="0.25">
      <c r="A36" s="87" t="s">
        <v>25</v>
      </c>
      <c r="B36" s="87"/>
      <c r="C36" s="35">
        <v>30</v>
      </c>
      <c r="D36" s="34"/>
    </row>
    <row r="37" spans="1:4" ht="30" customHeight="1" x14ac:dyDescent="0.25">
      <c r="A37" s="87" t="s">
        <v>26</v>
      </c>
      <c r="B37" s="87"/>
      <c r="C37" s="34">
        <v>28.93</v>
      </c>
      <c r="D37" s="35"/>
    </row>
    <row r="38" spans="1:4" ht="26.25" customHeight="1" x14ac:dyDescent="0.25">
      <c r="A38" s="85" t="s">
        <v>60</v>
      </c>
      <c r="B38" s="92"/>
      <c r="C38" s="34">
        <v>867.9</v>
      </c>
    </row>
    <row r="39" spans="1:4" ht="26.25" customHeight="1" x14ac:dyDescent="0.25"/>
  </sheetData>
  <mergeCells count="4">
    <mergeCell ref="A36:B36"/>
    <mergeCell ref="A37:B37"/>
    <mergeCell ref="A38:B38"/>
    <mergeCell ref="A1:C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7"/>
  <sheetViews>
    <sheetView topLeftCell="A10" workbookViewId="0">
      <selection activeCell="H15" sqref="H15"/>
    </sheetView>
  </sheetViews>
  <sheetFormatPr defaultRowHeight="15" x14ac:dyDescent="0.25"/>
  <cols>
    <col min="1" max="1" width="10" style="3" customWidth="1"/>
    <col min="2" max="2" width="53" style="3" customWidth="1"/>
    <col min="3" max="3" width="16.710937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5" t="s">
        <v>39</v>
      </c>
      <c r="B3" s="6"/>
      <c r="C3" s="4"/>
    </row>
    <row r="4" spans="1:3" ht="33" customHeight="1" x14ac:dyDescent="0.25">
      <c r="A4" s="99" t="s">
        <v>93</v>
      </c>
      <c r="B4" s="99"/>
      <c r="C4" s="99"/>
    </row>
    <row r="5" spans="1:3" x14ac:dyDescent="0.25">
      <c r="A5" s="20"/>
      <c r="B5" s="29"/>
    </row>
    <row r="6" spans="1:3" ht="106.5" customHeight="1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2"/>
      <c r="B7" s="13" t="s">
        <v>2</v>
      </c>
      <c r="C7" s="18"/>
    </row>
    <row r="8" spans="1:3" x14ac:dyDescent="0.25">
      <c r="A8" s="18">
        <v>1100</v>
      </c>
      <c r="B8" s="13" t="s">
        <v>33</v>
      </c>
      <c r="C8" s="23">
        <v>1009.56</v>
      </c>
    </row>
    <row r="9" spans="1:3" ht="30" x14ac:dyDescent="0.25">
      <c r="A9" s="18">
        <v>1210</v>
      </c>
      <c r="B9" s="13" t="s">
        <v>42</v>
      </c>
      <c r="C9" s="23">
        <v>238.16</v>
      </c>
    </row>
    <row r="10" spans="1:3" x14ac:dyDescent="0.25">
      <c r="A10" s="18">
        <v>2210</v>
      </c>
      <c r="B10" s="13" t="s">
        <v>4</v>
      </c>
      <c r="C10" s="23">
        <v>42.28</v>
      </c>
    </row>
    <row r="11" spans="1:3" x14ac:dyDescent="0.25">
      <c r="A11" s="18">
        <v>2221</v>
      </c>
      <c r="B11" s="13" t="s">
        <v>5</v>
      </c>
      <c r="C11" s="23">
        <v>378.36</v>
      </c>
    </row>
    <row r="12" spans="1:3" x14ac:dyDescent="0.25">
      <c r="A12" s="18">
        <v>2222</v>
      </c>
      <c r="B12" s="13" t="s">
        <v>6</v>
      </c>
      <c r="C12" s="23">
        <v>16.2</v>
      </c>
    </row>
    <row r="13" spans="1:3" x14ac:dyDescent="0.25">
      <c r="A13" s="18">
        <v>2223</v>
      </c>
      <c r="B13" s="13" t="s">
        <v>7</v>
      </c>
      <c r="C13" s="23">
        <v>82.25</v>
      </c>
    </row>
    <row r="14" spans="1:3" ht="45" x14ac:dyDescent="0.25">
      <c r="A14" s="18">
        <v>2224</v>
      </c>
      <c r="B14" s="13" t="s">
        <v>38</v>
      </c>
      <c r="C14" s="23">
        <v>11.85</v>
      </c>
    </row>
    <row r="15" spans="1:3" x14ac:dyDescent="0.25">
      <c r="A15" s="18">
        <v>2229</v>
      </c>
      <c r="B15" s="13" t="s">
        <v>24</v>
      </c>
      <c r="C15" s="23">
        <v>0.69</v>
      </c>
    </row>
    <row r="16" spans="1:3" ht="30" x14ac:dyDescent="0.25">
      <c r="A16" s="18">
        <v>2243</v>
      </c>
      <c r="B16" s="12" t="s">
        <v>8</v>
      </c>
      <c r="C16" s="23">
        <v>98.8</v>
      </c>
    </row>
    <row r="17" spans="1:4" x14ac:dyDescent="0.25">
      <c r="A17" s="18">
        <v>2244</v>
      </c>
      <c r="B17" s="13" t="s">
        <v>9</v>
      </c>
      <c r="C17" s="23">
        <v>47.72</v>
      </c>
    </row>
    <row r="18" spans="1:4" x14ac:dyDescent="0.25">
      <c r="A18" s="18">
        <v>2247</v>
      </c>
      <c r="B18" s="13" t="s">
        <v>10</v>
      </c>
      <c r="C18" s="23">
        <v>1.6</v>
      </c>
    </row>
    <row r="19" spans="1:4" x14ac:dyDescent="0.25">
      <c r="A19" s="18">
        <v>2250</v>
      </c>
      <c r="B19" s="13" t="s">
        <v>11</v>
      </c>
      <c r="C19" s="23">
        <v>34.520000000000003</v>
      </c>
    </row>
    <row r="20" spans="1:4" x14ac:dyDescent="0.25">
      <c r="A20" s="18">
        <v>2264</v>
      </c>
      <c r="B20" s="13" t="s">
        <v>20</v>
      </c>
      <c r="C20" s="23">
        <v>35.29</v>
      </c>
    </row>
    <row r="21" spans="1:4" x14ac:dyDescent="0.25">
      <c r="A21" s="18">
        <v>2312</v>
      </c>
      <c r="B21" s="13" t="s">
        <v>13</v>
      </c>
      <c r="C21" s="23">
        <v>25.86</v>
      </c>
    </row>
    <row r="22" spans="1:4" x14ac:dyDescent="0.25">
      <c r="A22" s="18">
        <v>2350</v>
      </c>
      <c r="B22" s="12" t="s">
        <v>21</v>
      </c>
      <c r="C22" s="23">
        <v>62.35</v>
      </c>
    </row>
    <row r="23" spans="1:4" x14ac:dyDescent="0.25">
      <c r="A23" s="18">
        <v>2513</v>
      </c>
      <c r="B23" s="12" t="s">
        <v>22</v>
      </c>
      <c r="C23" s="23">
        <v>1.61</v>
      </c>
    </row>
    <row r="24" spans="1:4" x14ac:dyDescent="0.25">
      <c r="A24" s="18">
        <v>5200</v>
      </c>
      <c r="B24" s="12" t="s">
        <v>14</v>
      </c>
      <c r="C24" s="23">
        <v>1774.58</v>
      </c>
    </row>
    <row r="25" spans="1:4" x14ac:dyDescent="0.25">
      <c r="A25" s="18"/>
      <c r="B25" s="13" t="s">
        <v>35</v>
      </c>
      <c r="C25" s="23">
        <f>SUM(C8:C24)</f>
        <v>3861.68</v>
      </c>
    </row>
    <row r="26" spans="1:4" x14ac:dyDescent="0.25">
      <c r="A26" s="18"/>
      <c r="B26" s="13" t="s">
        <v>15</v>
      </c>
      <c r="C26" s="23"/>
    </row>
    <row r="27" spans="1:4" x14ac:dyDescent="0.25">
      <c r="A27" s="18">
        <v>1100</v>
      </c>
      <c r="B27" s="13" t="s">
        <v>33</v>
      </c>
      <c r="C27" s="3">
        <f>ROUND(C8*7%,2)</f>
        <v>70.67</v>
      </c>
    </row>
    <row r="28" spans="1:4" ht="30" x14ac:dyDescent="0.25">
      <c r="A28" s="18">
        <v>1210</v>
      </c>
      <c r="B28" s="13" t="s">
        <v>42</v>
      </c>
      <c r="C28" s="3">
        <f>ROUND(C9*7%,2)</f>
        <v>16.670000000000002</v>
      </c>
    </row>
    <row r="29" spans="1:4" x14ac:dyDescent="0.25">
      <c r="A29" s="18">
        <v>2230</v>
      </c>
      <c r="B29" s="13" t="s">
        <v>16</v>
      </c>
      <c r="C29" s="24">
        <v>182.98</v>
      </c>
      <c r="D29" s="24"/>
    </row>
    <row r="30" spans="1:4" x14ac:dyDescent="0.25">
      <c r="A30" s="18"/>
      <c r="B30" s="13" t="s">
        <v>23</v>
      </c>
      <c r="C30" s="3">
        <f>ROUND(C25*7%,2)</f>
        <v>270.32</v>
      </c>
    </row>
    <row r="31" spans="1:4" x14ac:dyDescent="0.25">
      <c r="A31" s="18"/>
      <c r="B31" s="16" t="s">
        <v>36</v>
      </c>
      <c r="C31" s="23">
        <f>C25+C30</f>
        <v>4132</v>
      </c>
    </row>
    <row r="33" spans="1:3" x14ac:dyDescent="0.25">
      <c r="A33" s="5" t="s">
        <v>18</v>
      </c>
    </row>
    <row r="35" spans="1:3" ht="12.75" customHeight="1" x14ac:dyDescent="0.25">
      <c r="A35" s="98" t="s">
        <v>25</v>
      </c>
      <c r="B35" s="98"/>
      <c r="C35" s="14">
        <v>100</v>
      </c>
    </row>
    <row r="36" spans="1:3" ht="30" customHeight="1" x14ac:dyDescent="0.25">
      <c r="A36" s="98" t="s">
        <v>26</v>
      </c>
      <c r="B36" s="98"/>
      <c r="C36" s="2">
        <f>ROUND(C31/C35,2)</f>
        <v>41.32</v>
      </c>
    </row>
    <row r="37" spans="1:3" ht="32.25" customHeight="1" x14ac:dyDescent="0.25">
      <c r="A37" s="98" t="s">
        <v>27</v>
      </c>
      <c r="B37" s="98"/>
      <c r="C37" s="2">
        <f>C36*C35</f>
        <v>4132</v>
      </c>
    </row>
  </sheetData>
  <mergeCells count="5">
    <mergeCell ref="A1:C1"/>
    <mergeCell ref="A35:B35"/>
    <mergeCell ref="A36:B36"/>
    <mergeCell ref="A37:B37"/>
    <mergeCell ref="A4:C4"/>
  </mergeCells>
  <pageMargins left="0.7" right="0.7" top="0.75" bottom="0.75" header="0.3" footer="0.3"/>
  <pageSetup paperSize="9" scale="98" fitToWidth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topLeftCell="A12" workbookViewId="0">
      <selection activeCell="J13" sqref="J13"/>
    </sheetView>
  </sheetViews>
  <sheetFormatPr defaultRowHeight="15" x14ac:dyDescent="0.25"/>
  <cols>
    <col min="1" max="1" width="10.85546875" style="3" customWidth="1"/>
    <col min="2" max="2" width="53.5703125" style="3" customWidth="1"/>
    <col min="3" max="3" width="16.8554687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20" t="s">
        <v>39</v>
      </c>
      <c r="B3" s="6"/>
      <c r="C3" s="4"/>
    </row>
    <row r="4" spans="1:3" ht="16.5" customHeight="1" x14ac:dyDescent="0.25">
      <c r="A4" s="20" t="s">
        <v>94</v>
      </c>
      <c r="B4" s="5"/>
    </row>
    <row r="5" spans="1:3" x14ac:dyDescent="0.25">
      <c r="A5" s="20"/>
      <c r="B5" s="5"/>
    </row>
    <row r="6" spans="1:3" ht="112.5" customHeight="1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7"/>
      <c r="B7" s="21" t="s">
        <v>2</v>
      </c>
      <c r="C7" s="18"/>
    </row>
    <row r="8" spans="1:3" x14ac:dyDescent="0.25">
      <c r="A8" s="18">
        <v>1100</v>
      </c>
      <c r="B8" s="13" t="s">
        <v>33</v>
      </c>
      <c r="C8" s="23">
        <v>69.680000000000007</v>
      </c>
    </row>
    <row r="9" spans="1:3" x14ac:dyDescent="0.25">
      <c r="A9" s="18">
        <v>1210</v>
      </c>
      <c r="B9" s="13" t="s">
        <v>3</v>
      </c>
      <c r="C9" s="23">
        <v>16.440000000000001</v>
      </c>
    </row>
    <row r="10" spans="1:3" x14ac:dyDescent="0.25">
      <c r="A10" s="18">
        <v>2221</v>
      </c>
      <c r="B10" s="13" t="s">
        <v>5</v>
      </c>
      <c r="C10" s="23">
        <v>80</v>
      </c>
    </row>
    <row r="11" spans="1:3" x14ac:dyDescent="0.25">
      <c r="A11" s="18">
        <v>2222</v>
      </c>
      <c r="B11" s="13" t="s">
        <v>6</v>
      </c>
      <c r="C11" s="23">
        <v>60</v>
      </c>
    </row>
    <row r="12" spans="1:3" x14ac:dyDescent="0.25">
      <c r="A12" s="18">
        <v>2223</v>
      </c>
      <c r="B12" s="13" t="s">
        <v>7</v>
      </c>
      <c r="C12" s="23">
        <v>50</v>
      </c>
    </row>
    <row r="13" spans="1:3" ht="45" x14ac:dyDescent="0.25">
      <c r="A13" s="18">
        <v>2224</v>
      </c>
      <c r="B13" s="13" t="s">
        <v>38</v>
      </c>
      <c r="C13" s="23">
        <v>25</v>
      </c>
    </row>
    <row r="14" spans="1:3" ht="30" x14ac:dyDescent="0.25">
      <c r="A14" s="18">
        <v>2243</v>
      </c>
      <c r="B14" s="12" t="s">
        <v>8</v>
      </c>
      <c r="C14" s="28">
        <v>20</v>
      </c>
    </row>
    <row r="15" spans="1:3" x14ac:dyDescent="0.25">
      <c r="A15" s="18">
        <v>2244</v>
      </c>
      <c r="B15" s="13" t="s">
        <v>9</v>
      </c>
      <c r="C15" s="23">
        <v>320</v>
      </c>
    </row>
    <row r="16" spans="1:3" x14ac:dyDescent="0.25">
      <c r="A16" s="18">
        <v>2264</v>
      </c>
      <c r="B16" s="13" t="s">
        <v>20</v>
      </c>
      <c r="C16" s="23">
        <v>150</v>
      </c>
    </row>
    <row r="17" spans="1:3" x14ac:dyDescent="0.25">
      <c r="A17" s="18">
        <v>2312</v>
      </c>
      <c r="B17" s="13" t="s">
        <v>13</v>
      </c>
      <c r="C17" s="23">
        <v>63.16</v>
      </c>
    </row>
    <row r="18" spans="1:3" x14ac:dyDescent="0.25">
      <c r="A18" s="18">
        <v>2350</v>
      </c>
      <c r="B18" s="13" t="s">
        <v>21</v>
      </c>
      <c r="C18" s="23">
        <v>654.08000000000004</v>
      </c>
    </row>
    <row r="19" spans="1:3" x14ac:dyDescent="0.25">
      <c r="A19" s="18">
        <v>5200</v>
      </c>
      <c r="B19" s="13" t="s">
        <v>14</v>
      </c>
      <c r="C19" s="23">
        <v>258</v>
      </c>
    </row>
    <row r="20" spans="1:3" x14ac:dyDescent="0.25">
      <c r="A20" s="18"/>
      <c r="B20" s="13" t="s">
        <v>35</v>
      </c>
      <c r="C20" s="23">
        <f>SUM(C8:C19)</f>
        <v>1766.3600000000001</v>
      </c>
    </row>
    <row r="21" spans="1:3" x14ac:dyDescent="0.25">
      <c r="A21" s="18"/>
      <c r="B21" s="13" t="s">
        <v>15</v>
      </c>
      <c r="C21" s="23"/>
    </row>
    <row r="22" spans="1:3" x14ac:dyDescent="0.25">
      <c r="A22" s="18">
        <v>1100</v>
      </c>
      <c r="B22" s="13" t="s">
        <v>33</v>
      </c>
      <c r="C22" s="24">
        <f>ROUND(C8*7%,2)</f>
        <v>4.88</v>
      </c>
    </row>
    <row r="23" spans="1:3" x14ac:dyDescent="0.25">
      <c r="A23" s="18">
        <v>1210</v>
      </c>
      <c r="B23" s="13" t="s">
        <v>3</v>
      </c>
      <c r="C23" s="3">
        <f>ROUND(C9*7%,2)</f>
        <v>1.1499999999999999</v>
      </c>
    </row>
    <row r="24" spans="1:3" x14ac:dyDescent="0.25">
      <c r="A24" s="18">
        <v>2230</v>
      </c>
      <c r="B24" s="13" t="s">
        <v>16</v>
      </c>
      <c r="C24" s="3">
        <v>117.61</v>
      </c>
    </row>
    <row r="25" spans="1:3" x14ac:dyDescent="0.25">
      <c r="A25" s="18"/>
      <c r="B25" s="13" t="s">
        <v>17</v>
      </c>
      <c r="C25" s="24">
        <f>SUM(C22:C24)</f>
        <v>123.64</v>
      </c>
    </row>
    <row r="26" spans="1:3" x14ac:dyDescent="0.25">
      <c r="A26" s="18"/>
      <c r="B26" s="13" t="s">
        <v>36</v>
      </c>
      <c r="C26" s="23">
        <f>C20+C25</f>
        <v>1890.0000000000002</v>
      </c>
    </row>
    <row r="28" spans="1:3" x14ac:dyDescent="0.25">
      <c r="A28" s="5" t="s">
        <v>18</v>
      </c>
    </row>
    <row r="29" spans="1:3" x14ac:dyDescent="0.25">
      <c r="A29" s="5"/>
    </row>
    <row r="30" spans="1:3" ht="12.75" customHeight="1" x14ac:dyDescent="0.25">
      <c r="A30" s="98" t="s">
        <v>25</v>
      </c>
      <c r="B30" s="98"/>
      <c r="C30" s="14">
        <v>1890</v>
      </c>
    </row>
    <row r="31" spans="1:3" ht="30.75" customHeight="1" x14ac:dyDescent="0.25">
      <c r="A31" s="98" t="s">
        <v>26</v>
      </c>
      <c r="B31" s="98"/>
      <c r="C31" s="2">
        <f>ROUND(C26/C30,2)</f>
        <v>1</v>
      </c>
    </row>
    <row r="32" spans="1:3" ht="27.75" customHeight="1" x14ac:dyDescent="0.25">
      <c r="A32" s="98" t="s">
        <v>27</v>
      </c>
      <c r="B32" s="98"/>
      <c r="C32" s="2">
        <f>C31*C30</f>
        <v>1890</v>
      </c>
    </row>
  </sheetData>
  <mergeCells count="4">
    <mergeCell ref="A1:C1"/>
    <mergeCell ref="A32:B32"/>
    <mergeCell ref="A30:B30"/>
    <mergeCell ref="A31:B3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3"/>
  <sheetViews>
    <sheetView topLeftCell="A6" workbookViewId="0">
      <selection activeCell="J24" sqref="J24"/>
    </sheetView>
  </sheetViews>
  <sheetFormatPr defaultRowHeight="15" x14ac:dyDescent="0.25"/>
  <cols>
    <col min="1" max="1" width="11.85546875" style="3" customWidth="1"/>
    <col min="2" max="2" width="53.5703125" style="3" customWidth="1"/>
    <col min="3" max="3" width="17.2851562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20" t="s">
        <v>40</v>
      </c>
      <c r="B3" s="6"/>
      <c r="C3" s="4"/>
    </row>
    <row r="4" spans="1:3" ht="28.5" customHeight="1" x14ac:dyDescent="0.25">
      <c r="A4" s="100" t="s">
        <v>95</v>
      </c>
      <c r="B4" s="100"/>
      <c r="C4" s="100"/>
    </row>
    <row r="5" spans="1:3" x14ac:dyDescent="0.25">
      <c r="A5" s="20"/>
      <c r="B5" s="21"/>
    </row>
    <row r="6" spans="1:3" ht="106.5" customHeight="1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2"/>
      <c r="B7" s="13" t="s">
        <v>2</v>
      </c>
      <c r="C7" s="18"/>
    </row>
    <row r="8" spans="1:3" x14ac:dyDescent="0.25">
      <c r="A8" s="18">
        <v>1100</v>
      </c>
      <c r="B8" s="13" t="s">
        <v>33</v>
      </c>
      <c r="C8" s="23">
        <v>150</v>
      </c>
    </row>
    <row r="9" spans="1:3" ht="30" x14ac:dyDescent="0.25">
      <c r="A9" s="18">
        <v>1210</v>
      </c>
      <c r="B9" s="13" t="s">
        <v>42</v>
      </c>
      <c r="C9" s="23">
        <v>35.39</v>
      </c>
    </row>
    <row r="10" spans="1:3" x14ac:dyDescent="0.25">
      <c r="A10" s="18">
        <v>2210</v>
      </c>
      <c r="B10" s="13" t="s">
        <v>4</v>
      </c>
      <c r="C10" s="23">
        <v>2</v>
      </c>
    </row>
    <row r="11" spans="1:3" x14ac:dyDescent="0.25">
      <c r="A11" s="18">
        <v>2221</v>
      </c>
      <c r="B11" s="13" t="s">
        <v>5</v>
      </c>
      <c r="C11" s="23">
        <v>9.5</v>
      </c>
    </row>
    <row r="12" spans="1:3" x14ac:dyDescent="0.25">
      <c r="A12" s="18">
        <v>2222</v>
      </c>
      <c r="B12" s="13" t="s">
        <v>6</v>
      </c>
      <c r="C12" s="23">
        <v>2</v>
      </c>
    </row>
    <row r="13" spans="1:3" x14ac:dyDescent="0.25">
      <c r="A13" s="18">
        <v>2223</v>
      </c>
      <c r="B13" s="13" t="s">
        <v>7</v>
      </c>
      <c r="C13" s="23">
        <v>2.5</v>
      </c>
    </row>
    <row r="14" spans="1:3" ht="30" x14ac:dyDescent="0.25">
      <c r="A14" s="18">
        <v>2243</v>
      </c>
      <c r="B14" s="12" t="s">
        <v>8</v>
      </c>
      <c r="C14" s="23">
        <v>5</v>
      </c>
    </row>
    <row r="15" spans="1:3" x14ac:dyDescent="0.25">
      <c r="A15" s="18">
        <v>2244</v>
      </c>
      <c r="B15" s="13" t="s">
        <v>9</v>
      </c>
      <c r="C15" s="23">
        <v>5</v>
      </c>
    </row>
    <row r="16" spans="1:3" x14ac:dyDescent="0.25">
      <c r="A16" s="18">
        <v>2250</v>
      </c>
      <c r="B16" s="13" t="s">
        <v>11</v>
      </c>
      <c r="C16" s="23">
        <v>2.5</v>
      </c>
    </row>
    <row r="17" spans="1:4" x14ac:dyDescent="0.25">
      <c r="A17" s="18">
        <v>2264</v>
      </c>
      <c r="B17" s="13" t="s">
        <v>20</v>
      </c>
      <c r="C17" s="23">
        <v>2</v>
      </c>
    </row>
    <row r="18" spans="1:4" x14ac:dyDescent="0.25">
      <c r="A18" s="18">
        <v>2312</v>
      </c>
      <c r="B18" s="13" t="s">
        <v>13</v>
      </c>
      <c r="C18" s="23">
        <v>4</v>
      </c>
    </row>
    <row r="19" spans="1:4" x14ac:dyDescent="0.25">
      <c r="A19" s="18">
        <v>2350</v>
      </c>
      <c r="B19" s="12" t="s">
        <v>21</v>
      </c>
      <c r="C19" s="23">
        <v>5</v>
      </c>
    </row>
    <row r="20" spans="1:4" x14ac:dyDescent="0.25">
      <c r="A20" s="18">
        <v>5200</v>
      </c>
      <c r="B20" s="12" t="s">
        <v>14</v>
      </c>
      <c r="C20" s="23">
        <v>8.75</v>
      </c>
    </row>
    <row r="21" spans="1:4" x14ac:dyDescent="0.25">
      <c r="A21" s="18"/>
      <c r="B21" s="13" t="s">
        <v>35</v>
      </c>
      <c r="C21" s="23">
        <f>SUM(C8:C20)</f>
        <v>233.64</v>
      </c>
    </row>
    <row r="22" spans="1:4" x14ac:dyDescent="0.25">
      <c r="A22" s="18"/>
      <c r="B22" s="13" t="s">
        <v>15</v>
      </c>
      <c r="C22" s="23"/>
    </row>
    <row r="23" spans="1:4" x14ac:dyDescent="0.25">
      <c r="A23" s="18">
        <v>1100</v>
      </c>
      <c r="B23" s="13" t="s">
        <v>33</v>
      </c>
      <c r="C23" s="24">
        <f>ROUND(C8*7%,2)</f>
        <v>10.5</v>
      </c>
    </row>
    <row r="24" spans="1:4" ht="30" x14ac:dyDescent="0.25">
      <c r="A24" s="18">
        <v>1210</v>
      </c>
      <c r="B24" s="13" t="s">
        <v>42</v>
      </c>
      <c r="C24" s="3">
        <f>ROUND(C9*7%,2)</f>
        <v>2.48</v>
      </c>
    </row>
    <row r="25" spans="1:4" x14ac:dyDescent="0.25">
      <c r="A25" s="18">
        <v>2230</v>
      </c>
      <c r="B25" s="13" t="s">
        <v>16</v>
      </c>
      <c r="C25" s="24">
        <f>ROUND(SUM(C10:C20)*7%,2)</f>
        <v>3.38</v>
      </c>
      <c r="D25" s="24"/>
    </row>
    <row r="26" spans="1:4" x14ac:dyDescent="0.25">
      <c r="A26" s="25"/>
      <c r="B26" s="13" t="s">
        <v>23</v>
      </c>
      <c r="C26" s="24">
        <f>SUM(C23:C25)</f>
        <v>16.36</v>
      </c>
    </row>
    <row r="27" spans="1:4" x14ac:dyDescent="0.25">
      <c r="A27" s="18"/>
      <c r="B27" s="16" t="s">
        <v>36</v>
      </c>
      <c r="C27" s="23">
        <f>C21+C26</f>
        <v>250</v>
      </c>
    </row>
    <row r="29" spans="1:4" x14ac:dyDescent="0.25">
      <c r="A29" s="5" t="s">
        <v>18</v>
      </c>
    </row>
    <row r="31" spans="1:4" x14ac:dyDescent="0.25">
      <c r="A31" s="98" t="s">
        <v>25</v>
      </c>
      <c r="B31" s="98"/>
      <c r="C31" s="14">
        <v>5</v>
      </c>
    </row>
    <row r="32" spans="1:4" ht="28.5" customHeight="1" x14ac:dyDescent="0.25">
      <c r="A32" s="98" t="s">
        <v>26</v>
      </c>
      <c r="B32" s="98"/>
      <c r="C32" s="24">
        <f>ROUND(C27/C31,2)</f>
        <v>50</v>
      </c>
    </row>
    <row r="33" spans="1:3" ht="31.5" customHeight="1" x14ac:dyDescent="0.25">
      <c r="A33" s="98" t="s">
        <v>27</v>
      </c>
      <c r="B33" s="98"/>
      <c r="C33" s="2">
        <f>C32*C31</f>
        <v>250</v>
      </c>
    </row>
  </sheetData>
  <mergeCells count="5">
    <mergeCell ref="A31:B31"/>
    <mergeCell ref="A32:B32"/>
    <mergeCell ref="A33:B33"/>
    <mergeCell ref="A1:C1"/>
    <mergeCell ref="A4:C4"/>
  </mergeCells>
  <pageMargins left="0.7" right="0.7" top="0.75" bottom="0.75" header="0.3" footer="0.3"/>
  <pageSetup paperSize="9" orientation="portrait" r:id="rId1"/>
  <ignoredErrors>
    <ignoredError sqref="C25" formulaRange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4"/>
  <sheetViews>
    <sheetView topLeftCell="A8" workbookViewId="0">
      <selection activeCell="I6" sqref="I6"/>
    </sheetView>
  </sheetViews>
  <sheetFormatPr defaultRowHeight="15" x14ac:dyDescent="0.25"/>
  <cols>
    <col min="1" max="1" width="10.5703125" style="3" customWidth="1"/>
    <col min="2" max="2" width="53.5703125" style="3" customWidth="1"/>
    <col min="3" max="3" width="16.4257812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20" t="s">
        <v>41</v>
      </c>
      <c r="B3" s="6"/>
      <c r="C3" s="4"/>
    </row>
    <row r="4" spans="1:3" ht="36.75" customHeight="1" x14ac:dyDescent="0.25">
      <c r="A4" s="100" t="s">
        <v>96</v>
      </c>
      <c r="B4" s="100"/>
      <c r="C4" s="100"/>
    </row>
    <row r="5" spans="1:3" x14ac:dyDescent="0.25">
      <c r="A5" s="20"/>
      <c r="B5" s="30"/>
      <c r="C5" s="13"/>
    </row>
    <row r="6" spans="1:3" ht="108.75" customHeight="1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2"/>
      <c r="B7" s="13" t="s">
        <v>2</v>
      </c>
      <c r="C7" s="18"/>
    </row>
    <row r="8" spans="1:3" x14ac:dyDescent="0.25">
      <c r="A8" s="18">
        <v>1100</v>
      </c>
      <c r="B8" s="13" t="s">
        <v>33</v>
      </c>
      <c r="C8" s="23">
        <v>350</v>
      </c>
    </row>
    <row r="9" spans="1:3" ht="30" x14ac:dyDescent="0.25">
      <c r="A9" s="18">
        <v>1210</v>
      </c>
      <c r="B9" s="13" t="s">
        <v>42</v>
      </c>
      <c r="C9" s="23">
        <v>82.57</v>
      </c>
    </row>
    <row r="10" spans="1:3" x14ac:dyDescent="0.25">
      <c r="A10" s="18">
        <v>2210</v>
      </c>
      <c r="B10" s="13" t="s">
        <v>4</v>
      </c>
      <c r="C10" s="23">
        <v>8.92</v>
      </c>
    </row>
    <row r="11" spans="1:3" x14ac:dyDescent="0.25">
      <c r="A11" s="18">
        <v>2221</v>
      </c>
      <c r="B11" s="13" t="s">
        <v>5</v>
      </c>
      <c r="C11" s="23">
        <v>200</v>
      </c>
    </row>
    <row r="12" spans="1:3" x14ac:dyDescent="0.25">
      <c r="A12" s="18">
        <v>2222</v>
      </c>
      <c r="B12" s="13" t="s">
        <v>6</v>
      </c>
      <c r="C12" s="23">
        <v>150</v>
      </c>
    </row>
    <row r="13" spans="1:3" x14ac:dyDescent="0.25">
      <c r="A13" s="18">
        <v>2223</v>
      </c>
      <c r="B13" s="13" t="s">
        <v>7</v>
      </c>
      <c r="C13" s="23">
        <v>54.3</v>
      </c>
    </row>
    <row r="14" spans="1:3" ht="45" x14ac:dyDescent="0.25">
      <c r="A14" s="18">
        <v>2224</v>
      </c>
      <c r="B14" s="13" t="s">
        <v>38</v>
      </c>
      <c r="C14" s="23">
        <v>5.68</v>
      </c>
    </row>
    <row r="15" spans="1:3" ht="30" x14ac:dyDescent="0.25">
      <c r="A15" s="18">
        <v>2243</v>
      </c>
      <c r="B15" s="12" t="s">
        <v>8</v>
      </c>
      <c r="C15" s="23">
        <v>25.18</v>
      </c>
    </row>
    <row r="16" spans="1:3" x14ac:dyDescent="0.25">
      <c r="A16" s="18">
        <v>2244</v>
      </c>
      <c r="B16" s="13" t="s">
        <v>9</v>
      </c>
      <c r="C16" s="23">
        <v>31.61</v>
      </c>
    </row>
    <row r="17" spans="1:4" x14ac:dyDescent="0.25">
      <c r="A17" s="18">
        <v>2264</v>
      </c>
      <c r="B17" s="13" t="s">
        <v>20</v>
      </c>
      <c r="C17" s="23">
        <v>16.829999999999998</v>
      </c>
    </row>
    <row r="18" spans="1:4" x14ac:dyDescent="0.25">
      <c r="A18" s="18">
        <v>2312</v>
      </c>
      <c r="B18" s="13" t="s">
        <v>13</v>
      </c>
      <c r="C18" s="23">
        <v>1.78</v>
      </c>
    </row>
    <row r="19" spans="1:4" x14ac:dyDescent="0.25">
      <c r="A19" s="18">
        <v>2350</v>
      </c>
      <c r="B19" s="12" t="s">
        <v>21</v>
      </c>
      <c r="C19" s="23">
        <v>20.25</v>
      </c>
    </row>
    <row r="20" spans="1:4" x14ac:dyDescent="0.25">
      <c r="A20" s="18">
        <v>2370</v>
      </c>
      <c r="B20" s="12" t="s">
        <v>28</v>
      </c>
      <c r="C20" s="23">
        <v>198.54</v>
      </c>
    </row>
    <row r="21" spans="1:4" x14ac:dyDescent="0.25">
      <c r="A21" s="18">
        <v>5200</v>
      </c>
      <c r="B21" s="12" t="s">
        <v>14</v>
      </c>
      <c r="C21" s="23">
        <v>199.01</v>
      </c>
    </row>
    <row r="22" spans="1:4" x14ac:dyDescent="0.25">
      <c r="A22" s="18"/>
      <c r="B22" s="13" t="s">
        <v>35</v>
      </c>
      <c r="C22" s="23">
        <f>SUM(C8:C21)</f>
        <v>1344.6699999999998</v>
      </c>
    </row>
    <row r="23" spans="1:4" x14ac:dyDescent="0.25">
      <c r="A23" s="18"/>
      <c r="B23" s="13" t="s">
        <v>15</v>
      </c>
      <c r="C23" s="23"/>
    </row>
    <row r="24" spans="1:4" x14ac:dyDescent="0.25">
      <c r="A24" s="18">
        <v>1100</v>
      </c>
      <c r="B24" s="13" t="s">
        <v>33</v>
      </c>
      <c r="C24" s="23">
        <f>ROUND(C8*7%,2)</f>
        <v>24.5</v>
      </c>
    </row>
    <row r="25" spans="1:4" ht="30" x14ac:dyDescent="0.25">
      <c r="A25" s="18">
        <v>1210</v>
      </c>
      <c r="B25" s="13" t="s">
        <v>42</v>
      </c>
      <c r="C25" s="23">
        <f>ROUND(C9*7%,2)</f>
        <v>5.78</v>
      </c>
    </row>
    <row r="26" spans="1:4" x14ac:dyDescent="0.25">
      <c r="A26" s="18">
        <v>2230</v>
      </c>
      <c r="B26" s="13" t="s">
        <v>16</v>
      </c>
      <c r="C26" s="23">
        <f>ROUND(SUM(C10:C21)*7%,2)</f>
        <v>63.85</v>
      </c>
      <c r="D26" s="24"/>
    </row>
    <row r="27" spans="1:4" x14ac:dyDescent="0.25">
      <c r="A27" s="25"/>
      <c r="B27" s="13" t="s">
        <v>23</v>
      </c>
      <c r="C27" s="23">
        <f>SUM(C24:C26)</f>
        <v>94.13</v>
      </c>
    </row>
    <row r="28" spans="1:4" x14ac:dyDescent="0.25">
      <c r="A28" s="18"/>
      <c r="B28" s="16" t="s">
        <v>36</v>
      </c>
      <c r="C28" s="23">
        <f>C22+C27</f>
        <v>1438.7999999999997</v>
      </c>
    </row>
    <row r="30" spans="1:4" x14ac:dyDescent="0.25">
      <c r="A30" s="5" t="s">
        <v>18</v>
      </c>
    </row>
    <row r="32" spans="1:4" x14ac:dyDescent="0.25">
      <c r="A32" s="98" t="s">
        <v>25</v>
      </c>
      <c r="B32" s="98"/>
      <c r="C32" s="14">
        <v>436</v>
      </c>
    </row>
    <row r="33" spans="1:3" ht="32.25" customHeight="1" x14ac:dyDescent="0.25">
      <c r="A33" s="98" t="s">
        <v>26</v>
      </c>
      <c r="B33" s="98"/>
      <c r="C33" s="2">
        <f>ROUND(C28/C32,2)</f>
        <v>3.3</v>
      </c>
    </row>
    <row r="34" spans="1:3" ht="28.5" customHeight="1" x14ac:dyDescent="0.25">
      <c r="A34" s="98" t="s">
        <v>27</v>
      </c>
      <c r="B34" s="98"/>
      <c r="C34" s="2">
        <f>C33*C32</f>
        <v>1438.8</v>
      </c>
    </row>
  </sheetData>
  <mergeCells count="5">
    <mergeCell ref="A32:B32"/>
    <mergeCell ref="A33:B33"/>
    <mergeCell ref="A34:B34"/>
    <mergeCell ref="A1:C1"/>
    <mergeCell ref="A4:C4"/>
  </mergeCells>
  <pageMargins left="0.7" right="0.7" top="0.75" bottom="0.75" header="0.3" footer="0.3"/>
  <pageSetup paperSize="9" fitToWidth="0" fitToHeight="0" orientation="portrait" r:id="rId1"/>
  <ignoredErrors>
    <ignoredError sqref="C26" formulaRange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4"/>
  <sheetViews>
    <sheetView topLeftCell="A8" workbookViewId="0">
      <selection activeCell="J14" sqref="J14"/>
    </sheetView>
  </sheetViews>
  <sheetFormatPr defaultRowHeight="15" x14ac:dyDescent="0.25"/>
  <cols>
    <col min="1" max="1" width="10.42578125" style="3" customWidth="1"/>
    <col min="2" max="2" width="53.5703125" style="3" customWidth="1"/>
    <col min="3" max="3" width="17.4257812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20" t="s">
        <v>41</v>
      </c>
      <c r="B3" s="6"/>
      <c r="C3" s="4"/>
    </row>
    <row r="4" spans="1:3" ht="33.75" customHeight="1" x14ac:dyDescent="0.25">
      <c r="A4" s="101" t="s">
        <v>97</v>
      </c>
      <c r="B4" s="101"/>
      <c r="C4" s="101"/>
    </row>
    <row r="5" spans="1:3" x14ac:dyDescent="0.25">
      <c r="A5" s="26"/>
      <c r="B5" s="21"/>
      <c r="C5" s="21"/>
    </row>
    <row r="6" spans="1:3" ht="105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2"/>
      <c r="B7" s="13" t="s">
        <v>2</v>
      </c>
      <c r="C7" s="18"/>
    </row>
    <row r="8" spans="1:3" x14ac:dyDescent="0.25">
      <c r="A8" s="18">
        <v>1100</v>
      </c>
      <c r="B8" s="13" t="s">
        <v>33</v>
      </c>
      <c r="C8" s="23">
        <v>350</v>
      </c>
    </row>
    <row r="9" spans="1:3" ht="30" x14ac:dyDescent="0.25">
      <c r="A9" s="18">
        <v>1210</v>
      </c>
      <c r="B9" s="13" t="s">
        <v>42</v>
      </c>
      <c r="C9" s="23">
        <v>82.57</v>
      </c>
    </row>
    <row r="10" spans="1:3" x14ac:dyDescent="0.25">
      <c r="A10" s="18">
        <v>2210</v>
      </c>
      <c r="B10" s="13" t="s">
        <v>4</v>
      </c>
      <c r="C10" s="23">
        <v>8.92</v>
      </c>
    </row>
    <row r="11" spans="1:3" x14ac:dyDescent="0.25">
      <c r="A11" s="18">
        <v>2221</v>
      </c>
      <c r="B11" s="13" t="s">
        <v>5</v>
      </c>
      <c r="C11" s="23">
        <v>200</v>
      </c>
    </row>
    <row r="12" spans="1:3" x14ac:dyDescent="0.25">
      <c r="A12" s="18">
        <v>2222</v>
      </c>
      <c r="B12" s="13" t="s">
        <v>6</v>
      </c>
      <c r="C12" s="23">
        <v>150</v>
      </c>
    </row>
    <row r="13" spans="1:3" x14ac:dyDescent="0.25">
      <c r="A13" s="18">
        <v>2223</v>
      </c>
      <c r="B13" s="13" t="s">
        <v>7</v>
      </c>
      <c r="C13" s="23">
        <v>54.3</v>
      </c>
    </row>
    <row r="14" spans="1:3" ht="45" x14ac:dyDescent="0.25">
      <c r="A14" s="18">
        <v>2224</v>
      </c>
      <c r="B14" s="13" t="s">
        <v>38</v>
      </c>
      <c r="C14" s="23">
        <v>5.68</v>
      </c>
    </row>
    <row r="15" spans="1:3" ht="30" x14ac:dyDescent="0.25">
      <c r="A15" s="18">
        <v>2243</v>
      </c>
      <c r="B15" s="12" t="s">
        <v>8</v>
      </c>
      <c r="C15" s="23">
        <v>25.18</v>
      </c>
    </row>
    <row r="16" spans="1:3" x14ac:dyDescent="0.25">
      <c r="A16" s="18">
        <v>2244</v>
      </c>
      <c r="B16" s="13" t="s">
        <v>9</v>
      </c>
      <c r="C16" s="23">
        <v>31.61</v>
      </c>
    </row>
    <row r="17" spans="1:4" x14ac:dyDescent="0.25">
      <c r="A17" s="18">
        <v>2264</v>
      </c>
      <c r="B17" s="13" t="s">
        <v>20</v>
      </c>
      <c r="C17" s="23">
        <v>16.829999999999998</v>
      </c>
    </row>
    <row r="18" spans="1:4" x14ac:dyDescent="0.25">
      <c r="A18" s="18">
        <v>2312</v>
      </c>
      <c r="B18" s="13" t="s">
        <v>13</v>
      </c>
      <c r="C18" s="23">
        <v>1.78</v>
      </c>
    </row>
    <row r="19" spans="1:4" x14ac:dyDescent="0.25">
      <c r="A19" s="18">
        <v>2350</v>
      </c>
      <c r="B19" s="12" t="s">
        <v>21</v>
      </c>
      <c r="C19" s="23">
        <v>20.25</v>
      </c>
    </row>
    <row r="20" spans="1:4" x14ac:dyDescent="0.25">
      <c r="A20" s="18">
        <v>2370</v>
      </c>
      <c r="B20" s="12" t="s">
        <v>28</v>
      </c>
      <c r="C20" s="23">
        <v>246.29</v>
      </c>
    </row>
    <row r="21" spans="1:4" x14ac:dyDescent="0.25">
      <c r="A21" s="18">
        <v>5200</v>
      </c>
      <c r="B21" s="12" t="s">
        <v>14</v>
      </c>
      <c r="C21" s="23">
        <v>197.24</v>
      </c>
    </row>
    <row r="22" spans="1:4" x14ac:dyDescent="0.25">
      <c r="A22" s="18"/>
      <c r="B22" s="13" t="s">
        <v>35</v>
      </c>
      <c r="C22" s="23">
        <f>SUM(C8:C21)</f>
        <v>1390.6499999999999</v>
      </c>
    </row>
    <row r="23" spans="1:4" x14ac:dyDescent="0.25">
      <c r="A23" s="18"/>
      <c r="B23" s="13" t="s">
        <v>15</v>
      </c>
      <c r="C23" s="23"/>
    </row>
    <row r="24" spans="1:4" x14ac:dyDescent="0.25">
      <c r="A24" s="18">
        <v>1100</v>
      </c>
      <c r="B24" s="13" t="s">
        <v>33</v>
      </c>
      <c r="C24" s="23">
        <f>ROUND(C8*7%,2)</f>
        <v>24.5</v>
      </c>
    </row>
    <row r="25" spans="1:4" ht="30" x14ac:dyDescent="0.25">
      <c r="A25" s="18">
        <v>1210</v>
      </c>
      <c r="B25" s="13" t="s">
        <v>42</v>
      </c>
      <c r="C25" s="23">
        <f>ROUND(C9*7%,2)</f>
        <v>5.78</v>
      </c>
    </row>
    <row r="26" spans="1:4" x14ac:dyDescent="0.25">
      <c r="A26" s="18">
        <v>2230</v>
      </c>
      <c r="B26" s="13" t="s">
        <v>16</v>
      </c>
      <c r="C26" s="23">
        <f>ROUND(SUM(C10:C21)*7%,2)</f>
        <v>67.069999999999993</v>
      </c>
    </row>
    <row r="27" spans="1:4" x14ac:dyDescent="0.25">
      <c r="A27" s="25"/>
      <c r="B27" s="13" t="s">
        <v>23</v>
      </c>
      <c r="C27" s="23">
        <f>SUM(C24:C26)</f>
        <v>97.35</v>
      </c>
    </row>
    <row r="28" spans="1:4" x14ac:dyDescent="0.25">
      <c r="A28" s="18"/>
      <c r="B28" s="16" t="s">
        <v>36</v>
      </c>
      <c r="C28" s="23">
        <f>C22+C27</f>
        <v>1487.9999999999998</v>
      </c>
    </row>
    <row r="30" spans="1:4" x14ac:dyDescent="0.25">
      <c r="A30" s="5" t="s">
        <v>18</v>
      </c>
      <c r="D30" s="24"/>
    </row>
    <row r="32" spans="1:4" ht="12.75" customHeight="1" x14ac:dyDescent="0.25">
      <c r="A32" s="98" t="s">
        <v>25</v>
      </c>
      <c r="B32" s="98"/>
      <c r="C32" s="14">
        <v>200</v>
      </c>
    </row>
    <row r="33" spans="1:3" ht="29.25" customHeight="1" x14ac:dyDescent="0.25">
      <c r="A33" s="98" t="s">
        <v>26</v>
      </c>
      <c r="B33" s="98"/>
      <c r="C33" s="1">
        <f>ROUND(C28/C32,2)</f>
        <v>7.44</v>
      </c>
    </row>
    <row r="34" spans="1:3" ht="28.5" customHeight="1" x14ac:dyDescent="0.25">
      <c r="A34" s="98" t="s">
        <v>27</v>
      </c>
      <c r="B34" s="98"/>
      <c r="C34" s="2">
        <f>C33*C32</f>
        <v>1488</v>
      </c>
    </row>
  </sheetData>
  <mergeCells count="5">
    <mergeCell ref="A1:C1"/>
    <mergeCell ref="A32:B32"/>
    <mergeCell ref="A33:B33"/>
    <mergeCell ref="A34:B34"/>
    <mergeCell ref="A4:C4"/>
  </mergeCells>
  <pageMargins left="0.7" right="0.7" top="0.75" bottom="0.75" header="0.3" footer="0.3"/>
  <pageSetup paperSize="9" fitToWidth="0" fitToHeight="0" orientation="portrait" r:id="rId1"/>
  <ignoredErrors>
    <ignoredError sqref="C26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34"/>
  <sheetViews>
    <sheetView topLeftCell="A10" workbookViewId="0">
      <selection activeCell="N9" sqref="N9"/>
    </sheetView>
  </sheetViews>
  <sheetFormatPr defaultRowHeight="15" x14ac:dyDescent="0.25"/>
  <cols>
    <col min="1" max="1" width="10.5703125" style="3" customWidth="1"/>
    <col min="2" max="2" width="53.5703125" style="3" customWidth="1"/>
    <col min="3" max="3" width="16.8554687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7" t="s">
        <v>41</v>
      </c>
      <c r="B3" s="6"/>
      <c r="C3" s="4"/>
    </row>
    <row r="4" spans="1:3" ht="32.25" customHeight="1" x14ac:dyDescent="0.25">
      <c r="A4" s="99" t="s">
        <v>98</v>
      </c>
      <c r="B4" s="99"/>
      <c r="C4" s="99"/>
    </row>
    <row r="5" spans="1:3" x14ac:dyDescent="0.25">
      <c r="A5" s="26"/>
      <c r="B5" s="21"/>
      <c r="C5" s="21"/>
    </row>
    <row r="6" spans="1:3" ht="108.75" customHeight="1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2"/>
      <c r="B7" s="13" t="s">
        <v>2</v>
      </c>
      <c r="C7" s="18"/>
    </row>
    <row r="8" spans="1:3" x14ac:dyDescent="0.25">
      <c r="A8" s="18">
        <v>1100</v>
      </c>
      <c r="B8" s="13" t="s">
        <v>33</v>
      </c>
      <c r="C8" s="23">
        <v>350</v>
      </c>
    </row>
    <row r="9" spans="1:3" ht="30" x14ac:dyDescent="0.25">
      <c r="A9" s="18">
        <v>1210</v>
      </c>
      <c r="B9" s="13" t="s">
        <v>42</v>
      </c>
      <c r="C9" s="23">
        <v>82.57</v>
      </c>
    </row>
    <row r="10" spans="1:3" x14ac:dyDescent="0.25">
      <c r="A10" s="18">
        <v>2210</v>
      </c>
      <c r="B10" s="13" t="s">
        <v>4</v>
      </c>
      <c r="C10" s="23">
        <v>8.92</v>
      </c>
    </row>
    <row r="11" spans="1:3" x14ac:dyDescent="0.25">
      <c r="A11" s="18">
        <v>2221</v>
      </c>
      <c r="B11" s="13" t="s">
        <v>5</v>
      </c>
      <c r="C11" s="23">
        <v>200</v>
      </c>
    </row>
    <row r="12" spans="1:3" x14ac:dyDescent="0.25">
      <c r="A12" s="18">
        <v>2222</v>
      </c>
      <c r="B12" s="13" t="s">
        <v>6</v>
      </c>
      <c r="C12" s="23">
        <v>150</v>
      </c>
    </row>
    <row r="13" spans="1:3" x14ac:dyDescent="0.25">
      <c r="A13" s="18">
        <v>2223</v>
      </c>
      <c r="B13" s="13" t="s">
        <v>7</v>
      </c>
      <c r="C13" s="23">
        <v>54.3</v>
      </c>
    </row>
    <row r="14" spans="1:3" ht="45" x14ac:dyDescent="0.25">
      <c r="A14" s="18">
        <v>2224</v>
      </c>
      <c r="B14" s="13" t="s">
        <v>38</v>
      </c>
      <c r="C14" s="23">
        <v>5.68</v>
      </c>
    </row>
    <row r="15" spans="1:3" ht="30" x14ac:dyDescent="0.25">
      <c r="A15" s="18">
        <v>2243</v>
      </c>
      <c r="B15" s="12" t="s">
        <v>8</v>
      </c>
      <c r="C15" s="23">
        <v>25.18</v>
      </c>
    </row>
    <row r="16" spans="1:3" x14ac:dyDescent="0.25">
      <c r="A16" s="18">
        <v>2244</v>
      </c>
      <c r="B16" s="13" t="s">
        <v>9</v>
      </c>
      <c r="C16" s="23">
        <v>31.61</v>
      </c>
    </row>
    <row r="17" spans="1:3" x14ac:dyDescent="0.25">
      <c r="A17" s="18">
        <v>2264</v>
      </c>
      <c r="B17" s="13" t="s">
        <v>20</v>
      </c>
      <c r="C17" s="23">
        <v>16.829999999999998</v>
      </c>
    </row>
    <row r="18" spans="1:3" x14ac:dyDescent="0.25">
      <c r="A18" s="18">
        <v>2312</v>
      </c>
      <c r="B18" s="13" t="s">
        <v>13</v>
      </c>
      <c r="C18" s="23">
        <v>1.78</v>
      </c>
    </row>
    <row r="19" spans="1:3" x14ac:dyDescent="0.25">
      <c r="A19" s="18">
        <v>2350</v>
      </c>
      <c r="B19" s="12" t="s">
        <v>21</v>
      </c>
      <c r="C19" s="23">
        <v>20.25</v>
      </c>
    </row>
    <row r="20" spans="1:3" x14ac:dyDescent="0.25">
      <c r="A20" s="18">
        <v>2370</v>
      </c>
      <c r="B20" s="12" t="s">
        <v>28</v>
      </c>
      <c r="C20" s="23">
        <v>257.88</v>
      </c>
    </row>
    <row r="21" spans="1:3" x14ac:dyDescent="0.25">
      <c r="A21" s="18">
        <v>5200</v>
      </c>
      <c r="B21" s="12" t="s">
        <v>14</v>
      </c>
      <c r="C21" s="23">
        <v>197.24</v>
      </c>
    </row>
    <row r="22" spans="1:3" x14ac:dyDescent="0.25">
      <c r="A22" s="18"/>
      <c r="B22" s="13" t="s">
        <v>35</v>
      </c>
      <c r="C22" s="23">
        <f>SUM(C8:C21)</f>
        <v>1402.24</v>
      </c>
    </row>
    <row r="23" spans="1:3" x14ac:dyDescent="0.25">
      <c r="A23" s="18"/>
      <c r="B23" s="13" t="s">
        <v>15</v>
      </c>
      <c r="C23" s="23"/>
    </row>
    <row r="24" spans="1:3" x14ac:dyDescent="0.25">
      <c r="A24" s="18">
        <v>1100</v>
      </c>
      <c r="B24" s="13" t="s">
        <v>33</v>
      </c>
      <c r="C24" s="23">
        <f>ROUND(C8*7%,2)</f>
        <v>24.5</v>
      </c>
    </row>
    <row r="25" spans="1:3" ht="30" x14ac:dyDescent="0.25">
      <c r="A25" s="18">
        <v>1210</v>
      </c>
      <c r="B25" s="13" t="s">
        <v>42</v>
      </c>
      <c r="C25" s="23">
        <f>ROUND(C9*7%,2)</f>
        <v>5.78</v>
      </c>
    </row>
    <row r="26" spans="1:3" x14ac:dyDescent="0.25">
      <c r="A26" s="18">
        <v>2230</v>
      </c>
      <c r="B26" s="13" t="s">
        <v>16</v>
      </c>
      <c r="C26" s="23">
        <f>ROUND(SUM(C10:C21)*7%,2)</f>
        <v>67.88</v>
      </c>
    </row>
    <row r="27" spans="1:3" x14ac:dyDescent="0.25">
      <c r="A27" s="25"/>
      <c r="B27" s="13" t="s">
        <v>23</v>
      </c>
      <c r="C27" s="23">
        <f>ROUND(C22*7%,2)</f>
        <v>98.16</v>
      </c>
    </row>
    <row r="28" spans="1:3" x14ac:dyDescent="0.25">
      <c r="A28" s="18"/>
      <c r="B28" s="16" t="s">
        <v>36</v>
      </c>
      <c r="C28" s="23">
        <f>C22+C27</f>
        <v>1500.4</v>
      </c>
    </row>
    <row r="30" spans="1:3" x14ac:dyDescent="0.25">
      <c r="A30" s="5" t="s">
        <v>18</v>
      </c>
    </row>
    <row r="32" spans="1:3" x14ac:dyDescent="0.25">
      <c r="A32" s="98" t="s">
        <v>25</v>
      </c>
      <c r="B32" s="98"/>
      <c r="C32" s="14">
        <v>121</v>
      </c>
    </row>
    <row r="33" spans="1:3" ht="28.5" customHeight="1" x14ac:dyDescent="0.25">
      <c r="A33" s="98" t="s">
        <v>26</v>
      </c>
      <c r="B33" s="98"/>
      <c r="C33" s="2">
        <f>ROUND(C28/C32,2)</f>
        <v>12.4</v>
      </c>
    </row>
    <row r="34" spans="1:3" ht="30" customHeight="1" x14ac:dyDescent="0.25">
      <c r="A34" s="98" t="s">
        <v>27</v>
      </c>
      <c r="B34" s="98"/>
      <c r="C34" s="2">
        <f>C33*C32</f>
        <v>1500.4</v>
      </c>
    </row>
  </sheetData>
  <mergeCells count="5">
    <mergeCell ref="A1:C1"/>
    <mergeCell ref="A32:B32"/>
    <mergeCell ref="A33:B33"/>
    <mergeCell ref="A34:B34"/>
    <mergeCell ref="A4:C4"/>
  </mergeCells>
  <pageMargins left="0.7" right="0.7" top="0.75" bottom="0.75" header="0.3" footer="0.3"/>
  <pageSetup paperSize="9" fitToHeight="0" orientation="portrait" r:id="rId1"/>
  <ignoredErrors>
    <ignoredError sqref="C26" formulaRange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"/>
  <sheetViews>
    <sheetView topLeftCell="A6" workbookViewId="0">
      <selection activeCell="C8" sqref="C8"/>
    </sheetView>
  </sheetViews>
  <sheetFormatPr defaultRowHeight="15" x14ac:dyDescent="0.25"/>
  <cols>
    <col min="1" max="1" width="12.85546875" style="3" customWidth="1"/>
    <col min="2" max="2" width="53.5703125" style="3" customWidth="1"/>
    <col min="3" max="3" width="16.4257812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7" t="s">
        <v>43</v>
      </c>
      <c r="B3" s="6"/>
      <c r="C3" s="4"/>
    </row>
    <row r="4" spans="1:3" x14ac:dyDescent="0.25">
      <c r="A4" s="20" t="s">
        <v>44</v>
      </c>
      <c r="B4" s="20"/>
    </row>
    <row r="5" spans="1:3" x14ac:dyDescent="0.25">
      <c r="A5" s="20"/>
      <c r="B5" s="21"/>
    </row>
    <row r="6" spans="1:3" ht="108" customHeight="1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2"/>
      <c r="B7" s="13" t="s">
        <v>2</v>
      </c>
      <c r="C7" s="18"/>
    </row>
    <row r="8" spans="1:3" x14ac:dyDescent="0.25">
      <c r="A8" s="18">
        <v>1100</v>
      </c>
      <c r="B8" s="13" t="s">
        <v>33</v>
      </c>
      <c r="C8" s="23">
        <v>412</v>
      </c>
    </row>
    <row r="9" spans="1:3" ht="30" x14ac:dyDescent="0.25">
      <c r="A9" s="18">
        <v>1210</v>
      </c>
      <c r="B9" s="13" t="s">
        <v>42</v>
      </c>
      <c r="C9" s="23">
        <v>97.19</v>
      </c>
    </row>
    <row r="10" spans="1:3" x14ac:dyDescent="0.25">
      <c r="A10" s="18">
        <v>2242</v>
      </c>
      <c r="B10" s="13" t="s">
        <v>19</v>
      </c>
      <c r="C10" s="23">
        <v>500</v>
      </c>
    </row>
    <row r="11" spans="1:3" ht="30" x14ac:dyDescent="0.25">
      <c r="A11" s="18">
        <v>2243</v>
      </c>
      <c r="B11" s="12" t="s">
        <v>8</v>
      </c>
      <c r="C11" s="23">
        <v>25.18</v>
      </c>
    </row>
    <row r="12" spans="1:3" x14ac:dyDescent="0.25">
      <c r="A12" s="18">
        <v>2244</v>
      </c>
      <c r="B12" s="13" t="s">
        <v>9</v>
      </c>
      <c r="C12" s="23">
        <v>39</v>
      </c>
    </row>
    <row r="13" spans="1:3" x14ac:dyDescent="0.25">
      <c r="A13" s="18">
        <v>2264</v>
      </c>
      <c r="B13" s="13" t="s">
        <v>20</v>
      </c>
      <c r="C13" s="23">
        <v>7.83</v>
      </c>
    </row>
    <row r="14" spans="1:3" x14ac:dyDescent="0.25">
      <c r="A14" s="18">
        <v>2312</v>
      </c>
      <c r="B14" s="13" t="s">
        <v>13</v>
      </c>
      <c r="C14" s="23">
        <v>1.78</v>
      </c>
    </row>
    <row r="15" spans="1:3" x14ac:dyDescent="0.25">
      <c r="A15" s="18">
        <v>2350</v>
      </c>
      <c r="B15" s="12" t="s">
        <v>21</v>
      </c>
      <c r="C15" s="23">
        <v>22.07</v>
      </c>
    </row>
    <row r="16" spans="1:3" x14ac:dyDescent="0.25">
      <c r="A16" s="18">
        <v>5200</v>
      </c>
      <c r="B16" s="12" t="s">
        <v>14</v>
      </c>
      <c r="C16" s="23">
        <v>150</v>
      </c>
    </row>
    <row r="17" spans="1:4" x14ac:dyDescent="0.25">
      <c r="A17" s="18"/>
      <c r="B17" s="13" t="s">
        <v>35</v>
      </c>
      <c r="C17" s="23">
        <f>SUM(C8:C16)</f>
        <v>1255.05</v>
      </c>
    </row>
    <row r="18" spans="1:4" x14ac:dyDescent="0.25">
      <c r="A18" s="18"/>
      <c r="B18" s="13" t="s">
        <v>15</v>
      </c>
      <c r="C18" s="23"/>
    </row>
    <row r="19" spans="1:4" x14ac:dyDescent="0.25">
      <c r="A19" s="18">
        <v>1100</v>
      </c>
      <c r="B19" s="13" t="s">
        <v>33</v>
      </c>
      <c r="C19" s="23">
        <f>ROUND(C8*7%,2)</f>
        <v>28.84</v>
      </c>
    </row>
    <row r="20" spans="1:4" ht="30" x14ac:dyDescent="0.25">
      <c r="A20" s="18">
        <v>1210</v>
      </c>
      <c r="B20" s="13" t="s">
        <v>42</v>
      </c>
      <c r="C20" s="23">
        <f>ROUND(C9*7%,2)</f>
        <v>6.8</v>
      </c>
    </row>
    <row r="21" spans="1:4" x14ac:dyDescent="0.25">
      <c r="A21" s="18">
        <v>2230</v>
      </c>
      <c r="B21" s="13" t="s">
        <v>16</v>
      </c>
      <c r="C21" s="23">
        <f>ROUND((C10+C11+C12+C13+C14+C15+C16)*7%,2)</f>
        <v>52.21</v>
      </c>
      <c r="D21" s="24"/>
    </row>
    <row r="22" spans="1:4" x14ac:dyDescent="0.25">
      <c r="A22" s="25"/>
      <c r="B22" s="13" t="s">
        <v>23</v>
      </c>
      <c r="C22" s="23">
        <f>ROUND(C17*7%,2)</f>
        <v>87.85</v>
      </c>
    </row>
    <row r="23" spans="1:4" x14ac:dyDescent="0.25">
      <c r="A23" s="18"/>
      <c r="B23" s="16" t="s">
        <v>36</v>
      </c>
      <c r="C23" s="23">
        <f>C17+C22</f>
        <v>1342.8999999999999</v>
      </c>
    </row>
    <row r="25" spans="1:4" x14ac:dyDescent="0.25">
      <c r="A25" s="5" t="s">
        <v>18</v>
      </c>
    </row>
    <row r="27" spans="1:4" x14ac:dyDescent="0.25">
      <c r="A27" s="98" t="s">
        <v>25</v>
      </c>
      <c r="B27" s="98"/>
      <c r="C27" s="14">
        <v>65</v>
      </c>
    </row>
    <row r="28" spans="1:4" ht="30" customHeight="1" x14ac:dyDescent="0.25">
      <c r="A28" s="98" t="s">
        <v>26</v>
      </c>
      <c r="B28" s="98"/>
      <c r="C28" s="1">
        <f>ROUND(C23/C27,2)</f>
        <v>20.66</v>
      </c>
    </row>
    <row r="29" spans="1:4" ht="28.5" customHeight="1" x14ac:dyDescent="0.25">
      <c r="A29" s="98" t="s">
        <v>27</v>
      </c>
      <c r="B29" s="98"/>
      <c r="C29" s="2">
        <f>C28*C27</f>
        <v>1342.9</v>
      </c>
    </row>
  </sheetData>
  <mergeCells count="4">
    <mergeCell ref="A27:B27"/>
    <mergeCell ref="A28:B28"/>
    <mergeCell ref="A29:B29"/>
    <mergeCell ref="A1:C1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6"/>
  <sheetViews>
    <sheetView workbookViewId="0">
      <selection activeCell="R6" sqref="R6"/>
    </sheetView>
  </sheetViews>
  <sheetFormatPr defaultRowHeight="15" x14ac:dyDescent="0.25"/>
  <cols>
    <col min="1" max="1" width="11.85546875" style="3" customWidth="1"/>
    <col min="2" max="2" width="53.5703125" style="3" customWidth="1"/>
    <col min="3" max="3" width="16.85546875" style="3" customWidth="1"/>
    <col min="4" max="4" width="14" style="3" customWidth="1"/>
    <col min="5" max="16384" width="9.140625" style="3"/>
  </cols>
  <sheetData>
    <row r="1" spans="1:3" x14ac:dyDescent="0.25">
      <c r="A1" s="84" t="s">
        <v>29</v>
      </c>
      <c r="B1" s="84"/>
      <c r="C1" s="84"/>
    </row>
    <row r="2" spans="1:3" x14ac:dyDescent="0.25">
      <c r="A2" s="4"/>
      <c r="B2" s="4"/>
      <c r="C2" s="4"/>
    </row>
    <row r="3" spans="1:3" x14ac:dyDescent="0.25">
      <c r="A3" s="7" t="s">
        <v>46</v>
      </c>
      <c r="B3" s="6"/>
      <c r="C3" s="4"/>
    </row>
    <row r="4" spans="1:3" x14ac:dyDescent="0.25">
      <c r="A4" s="20" t="s">
        <v>45</v>
      </c>
      <c r="B4" s="21"/>
    </row>
    <row r="5" spans="1:3" x14ac:dyDescent="0.25">
      <c r="A5" s="20"/>
      <c r="B5" s="21"/>
    </row>
    <row r="6" spans="1:3" ht="103.5" customHeight="1" x14ac:dyDescent="0.25">
      <c r="A6" s="10" t="s">
        <v>0</v>
      </c>
      <c r="B6" s="10" t="s">
        <v>34</v>
      </c>
      <c r="C6" s="10" t="s">
        <v>1</v>
      </c>
    </row>
    <row r="7" spans="1:3" x14ac:dyDescent="0.25">
      <c r="A7" s="22"/>
      <c r="B7" s="13" t="s">
        <v>2</v>
      </c>
      <c r="C7" s="18"/>
    </row>
    <row r="8" spans="1:3" x14ac:dyDescent="0.25">
      <c r="A8" s="18">
        <v>1100</v>
      </c>
      <c r="B8" s="13" t="s">
        <v>33</v>
      </c>
      <c r="C8" s="23">
        <v>15.5</v>
      </c>
    </row>
    <row r="9" spans="1:3" ht="30" x14ac:dyDescent="0.25">
      <c r="A9" s="18">
        <v>1210</v>
      </c>
      <c r="B9" s="13" t="s">
        <v>42</v>
      </c>
      <c r="C9" s="23">
        <v>3.66</v>
      </c>
    </row>
    <row r="10" spans="1:3" x14ac:dyDescent="0.25">
      <c r="A10" s="18">
        <v>2242</v>
      </c>
      <c r="B10" s="12" t="s">
        <v>19</v>
      </c>
      <c r="C10" s="23">
        <v>20</v>
      </c>
    </row>
    <row r="11" spans="1:3" x14ac:dyDescent="0.25">
      <c r="A11" s="18">
        <v>2312</v>
      </c>
      <c r="B11" s="13" t="s">
        <v>13</v>
      </c>
      <c r="C11" s="23">
        <v>1.49</v>
      </c>
    </row>
    <row r="12" spans="1:3" x14ac:dyDescent="0.25">
      <c r="A12" s="18">
        <v>2350</v>
      </c>
      <c r="B12" s="12" t="s">
        <v>21</v>
      </c>
      <c r="C12" s="23">
        <v>8.1999999999999993</v>
      </c>
    </row>
    <row r="13" spans="1:3" x14ac:dyDescent="0.25">
      <c r="A13" s="18">
        <v>5200</v>
      </c>
      <c r="B13" s="12" t="s">
        <v>14</v>
      </c>
      <c r="C13" s="23">
        <v>121.08</v>
      </c>
    </row>
    <row r="14" spans="1:3" x14ac:dyDescent="0.25">
      <c r="A14" s="18"/>
      <c r="B14" s="13" t="s">
        <v>35</v>
      </c>
      <c r="C14" s="23">
        <f>SUM(C8:C13)</f>
        <v>169.93</v>
      </c>
    </row>
    <row r="15" spans="1:3" x14ac:dyDescent="0.25">
      <c r="A15" s="18"/>
      <c r="B15" s="13" t="s">
        <v>15</v>
      </c>
      <c r="C15" s="23"/>
    </row>
    <row r="16" spans="1:3" x14ac:dyDescent="0.25">
      <c r="A16" s="18">
        <v>1100</v>
      </c>
      <c r="B16" s="13" t="s">
        <v>33</v>
      </c>
      <c r="C16" s="3">
        <f>ROUND(C8*7%,2)</f>
        <v>1.0900000000000001</v>
      </c>
    </row>
    <row r="17" spans="1:4" ht="30" x14ac:dyDescent="0.25">
      <c r="A17" s="18">
        <v>1210</v>
      </c>
      <c r="B17" s="13" t="s">
        <v>42</v>
      </c>
      <c r="C17" s="3">
        <f>ROUND(C9*7%,2)</f>
        <v>0.26</v>
      </c>
    </row>
    <row r="18" spans="1:4" x14ac:dyDescent="0.25">
      <c r="A18" s="18">
        <v>2230</v>
      </c>
      <c r="B18" s="13" t="s">
        <v>16</v>
      </c>
      <c r="C18" s="24">
        <f>ROUND(SUM(C10:C13)*7%,2)</f>
        <v>10.55</v>
      </c>
      <c r="D18" s="24"/>
    </row>
    <row r="19" spans="1:4" x14ac:dyDescent="0.25">
      <c r="A19" s="25"/>
      <c r="B19" s="13" t="s">
        <v>23</v>
      </c>
      <c r="C19" s="24">
        <f>SUM(C16:C18)</f>
        <v>11.9</v>
      </c>
    </row>
    <row r="20" spans="1:4" x14ac:dyDescent="0.25">
      <c r="A20" s="18"/>
      <c r="B20" s="16" t="s">
        <v>36</v>
      </c>
      <c r="C20" s="23">
        <f>C14+C19</f>
        <v>181.83</v>
      </c>
    </row>
    <row r="22" spans="1:4" x14ac:dyDescent="0.25">
      <c r="A22" s="5" t="s">
        <v>18</v>
      </c>
    </row>
    <row r="24" spans="1:4" x14ac:dyDescent="0.25">
      <c r="A24" s="98" t="s">
        <v>25</v>
      </c>
      <c r="B24" s="98"/>
      <c r="C24" s="14">
        <v>11</v>
      </c>
    </row>
    <row r="25" spans="1:4" ht="30.75" customHeight="1" x14ac:dyDescent="0.25">
      <c r="A25" s="98" t="s">
        <v>26</v>
      </c>
      <c r="B25" s="98"/>
      <c r="C25" s="1">
        <f>ROUND(C20/C24,2)</f>
        <v>16.53</v>
      </c>
    </row>
    <row r="26" spans="1:4" ht="28.5" customHeight="1" x14ac:dyDescent="0.25">
      <c r="A26" s="98" t="s">
        <v>27</v>
      </c>
      <c r="B26" s="98"/>
      <c r="C26" s="2">
        <f>C25*C24</f>
        <v>181.83</v>
      </c>
    </row>
  </sheetData>
  <mergeCells count="4">
    <mergeCell ref="A24:B24"/>
    <mergeCell ref="A25:B25"/>
    <mergeCell ref="A26:B26"/>
    <mergeCell ref="A1:C1"/>
  </mergeCells>
  <pageMargins left="0.7" right="0.7" top="0.75" bottom="0.75" header="0.3" footer="0.3"/>
  <pageSetup paperSize="9" orientation="portrait" r:id="rId1"/>
  <ignoredErrors>
    <ignoredError sqref="C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33</vt:i4>
      </vt:variant>
    </vt:vector>
  </HeadingPairs>
  <TitlesOfParts>
    <vt:vector size="33" baseType="lpstr">
      <vt:lpstr>1.1.1.</vt:lpstr>
      <vt:lpstr>1.1.2.</vt:lpstr>
      <vt:lpstr>1.1.3.</vt:lpstr>
      <vt:lpstr>1.1.4.</vt:lpstr>
      <vt:lpstr>1.1.5.</vt:lpstr>
      <vt:lpstr>1.2.1.</vt:lpstr>
      <vt:lpstr>1.2.2.</vt:lpstr>
      <vt:lpstr>1.2.3.</vt:lpstr>
      <vt:lpstr>1.2.4.</vt:lpstr>
      <vt:lpstr>1.2.5.</vt:lpstr>
      <vt:lpstr>1.2.6.</vt:lpstr>
      <vt:lpstr>1.2.7.</vt:lpstr>
      <vt:lpstr>1.2.8.</vt:lpstr>
      <vt:lpstr>1.2.9.</vt:lpstr>
      <vt:lpstr>1.2.10</vt:lpstr>
      <vt:lpstr>2.1.</vt:lpstr>
      <vt:lpstr>2.2.</vt:lpstr>
      <vt:lpstr>3.1.</vt:lpstr>
      <vt:lpstr>3.2.</vt:lpstr>
      <vt:lpstr>3.3.</vt:lpstr>
      <vt:lpstr>3.4.</vt:lpstr>
      <vt:lpstr>3.5.</vt:lpstr>
      <vt:lpstr>3.6.</vt:lpstr>
      <vt:lpstr>3.7.</vt:lpstr>
      <vt:lpstr>3.8.</vt:lpstr>
      <vt:lpstr>3.14</vt:lpstr>
      <vt:lpstr>3.15.</vt:lpstr>
      <vt:lpstr>4.8.</vt:lpstr>
      <vt:lpstr>5.1.</vt:lpstr>
      <vt:lpstr>5.2.</vt:lpstr>
      <vt:lpstr>5.3.</vt:lpstr>
      <vt:lpstr>6.1.</vt:lpstr>
      <vt:lpstr>6.2.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Gunta Strode</cp:lastModifiedBy>
  <cp:lastPrinted>2025-06-12T11:30:57Z</cp:lastPrinted>
  <dcterms:created xsi:type="dcterms:W3CDTF">2024-12-09T10:13:35Z</dcterms:created>
  <dcterms:modified xsi:type="dcterms:W3CDTF">2026-08-26T11:53:37Z</dcterms:modified>
</cp:coreProperties>
</file>